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é Jeferson\Downloads\"/>
    </mc:Choice>
  </mc:AlternateContent>
  <bookViews>
    <workbookView xWindow="0" yWindow="0" windowWidth="28800" windowHeight="11715"/>
  </bookViews>
  <sheets>
    <sheet name="DASHBOARD" sheetId="4" r:id="rId1"/>
    <sheet name="INICIO" sheetId="1" r:id="rId2"/>
    <sheet name="PRODUTOS" sheetId="2" r:id="rId3"/>
    <sheet name="MOVIMENTACOES" sheetId="3" r:id="rId4"/>
    <sheet name="LISTAS" sheetId="5" r:id="rId5"/>
  </sheets>
  <calcPr calcId="152511"/>
</workbook>
</file>

<file path=xl/calcChain.xml><?xml version="1.0" encoding="utf-8"?>
<calcChain xmlns="http://schemas.openxmlformats.org/spreadsheetml/2006/main">
  <c r="A5" i="4" l="1"/>
  <c r="I504" i="3"/>
  <c r="D504" i="3"/>
  <c r="I503" i="3"/>
  <c r="D503" i="3"/>
  <c r="I502" i="3"/>
  <c r="D502" i="3"/>
  <c r="I501" i="3"/>
  <c r="D501" i="3"/>
  <c r="I500" i="3"/>
  <c r="D500" i="3"/>
  <c r="I499" i="3"/>
  <c r="D499" i="3"/>
  <c r="I498" i="3"/>
  <c r="D498" i="3"/>
  <c r="I497" i="3"/>
  <c r="D497" i="3"/>
  <c r="I496" i="3"/>
  <c r="D496" i="3"/>
  <c r="I495" i="3"/>
  <c r="D495" i="3"/>
  <c r="I494" i="3"/>
  <c r="D494" i="3"/>
  <c r="I493" i="3"/>
  <c r="D493" i="3"/>
  <c r="I492" i="3"/>
  <c r="D492" i="3"/>
  <c r="I491" i="3"/>
  <c r="D491" i="3"/>
  <c r="I490" i="3"/>
  <c r="D490" i="3"/>
  <c r="I489" i="3"/>
  <c r="D489" i="3"/>
  <c r="I488" i="3"/>
  <c r="D488" i="3"/>
  <c r="I487" i="3"/>
  <c r="D487" i="3"/>
  <c r="I486" i="3"/>
  <c r="D486" i="3"/>
  <c r="I485" i="3"/>
  <c r="D485" i="3"/>
  <c r="I484" i="3"/>
  <c r="D484" i="3"/>
  <c r="I483" i="3"/>
  <c r="D483" i="3"/>
  <c r="I482" i="3"/>
  <c r="D482" i="3"/>
  <c r="I481" i="3"/>
  <c r="D481" i="3"/>
  <c r="I480" i="3"/>
  <c r="D480" i="3"/>
  <c r="I479" i="3"/>
  <c r="D479" i="3"/>
  <c r="I478" i="3"/>
  <c r="D478" i="3"/>
  <c r="I477" i="3"/>
  <c r="D477" i="3"/>
  <c r="I476" i="3"/>
  <c r="D476" i="3"/>
  <c r="I475" i="3"/>
  <c r="D475" i="3"/>
  <c r="I474" i="3"/>
  <c r="D474" i="3"/>
  <c r="I473" i="3"/>
  <c r="D473" i="3"/>
  <c r="I472" i="3"/>
  <c r="D472" i="3"/>
  <c r="I471" i="3"/>
  <c r="D471" i="3"/>
  <c r="I470" i="3"/>
  <c r="D470" i="3"/>
  <c r="I469" i="3"/>
  <c r="D469" i="3"/>
  <c r="I468" i="3"/>
  <c r="D468" i="3"/>
  <c r="I467" i="3"/>
  <c r="D467" i="3"/>
  <c r="I466" i="3"/>
  <c r="D466" i="3"/>
  <c r="I465" i="3"/>
  <c r="D465" i="3"/>
  <c r="I464" i="3"/>
  <c r="D464" i="3"/>
  <c r="I463" i="3"/>
  <c r="D463" i="3"/>
  <c r="I462" i="3"/>
  <c r="D462" i="3"/>
  <c r="I461" i="3"/>
  <c r="D461" i="3"/>
  <c r="I460" i="3"/>
  <c r="D460" i="3"/>
  <c r="I459" i="3"/>
  <c r="D459" i="3"/>
  <c r="I458" i="3"/>
  <c r="D458" i="3"/>
  <c r="I457" i="3"/>
  <c r="D457" i="3"/>
  <c r="I456" i="3"/>
  <c r="D456" i="3"/>
  <c r="I455" i="3"/>
  <c r="D455" i="3"/>
  <c r="I454" i="3"/>
  <c r="D454" i="3"/>
  <c r="I453" i="3"/>
  <c r="D453" i="3"/>
  <c r="I452" i="3"/>
  <c r="D452" i="3"/>
  <c r="I451" i="3"/>
  <c r="D451" i="3"/>
  <c r="I450" i="3"/>
  <c r="D450" i="3"/>
  <c r="I449" i="3"/>
  <c r="D449" i="3"/>
  <c r="I448" i="3"/>
  <c r="D448" i="3"/>
  <c r="I447" i="3"/>
  <c r="D447" i="3"/>
  <c r="I446" i="3"/>
  <c r="D446" i="3"/>
  <c r="I445" i="3"/>
  <c r="D445" i="3"/>
  <c r="I444" i="3"/>
  <c r="D444" i="3"/>
  <c r="I443" i="3"/>
  <c r="D443" i="3"/>
  <c r="I442" i="3"/>
  <c r="D442" i="3"/>
  <c r="I441" i="3"/>
  <c r="D441" i="3"/>
  <c r="I440" i="3"/>
  <c r="D440" i="3"/>
  <c r="I439" i="3"/>
  <c r="D439" i="3"/>
  <c r="I438" i="3"/>
  <c r="D438" i="3"/>
  <c r="I437" i="3"/>
  <c r="D437" i="3"/>
  <c r="I436" i="3"/>
  <c r="D436" i="3"/>
  <c r="I435" i="3"/>
  <c r="D435" i="3"/>
  <c r="I434" i="3"/>
  <c r="D434" i="3"/>
  <c r="I433" i="3"/>
  <c r="D433" i="3"/>
  <c r="I432" i="3"/>
  <c r="D432" i="3"/>
  <c r="I431" i="3"/>
  <c r="D431" i="3"/>
  <c r="I430" i="3"/>
  <c r="D430" i="3"/>
  <c r="I429" i="3"/>
  <c r="D429" i="3"/>
  <c r="I428" i="3"/>
  <c r="D428" i="3"/>
  <c r="I427" i="3"/>
  <c r="D427" i="3"/>
  <c r="I426" i="3"/>
  <c r="D426" i="3"/>
  <c r="I425" i="3"/>
  <c r="D425" i="3"/>
  <c r="I424" i="3"/>
  <c r="D424" i="3"/>
  <c r="I423" i="3"/>
  <c r="D423" i="3"/>
  <c r="I422" i="3"/>
  <c r="D422" i="3"/>
  <c r="I421" i="3"/>
  <c r="D421" i="3"/>
  <c r="I420" i="3"/>
  <c r="D420" i="3"/>
  <c r="I419" i="3"/>
  <c r="D419" i="3"/>
  <c r="I418" i="3"/>
  <c r="D418" i="3"/>
  <c r="I417" i="3"/>
  <c r="D417" i="3"/>
  <c r="I416" i="3"/>
  <c r="D416" i="3"/>
  <c r="I415" i="3"/>
  <c r="D415" i="3"/>
  <c r="I414" i="3"/>
  <c r="D414" i="3"/>
  <c r="I413" i="3"/>
  <c r="D413" i="3"/>
  <c r="I412" i="3"/>
  <c r="D412" i="3"/>
  <c r="I411" i="3"/>
  <c r="D411" i="3"/>
  <c r="I410" i="3"/>
  <c r="D410" i="3"/>
  <c r="I409" i="3"/>
  <c r="D409" i="3"/>
  <c r="I408" i="3"/>
  <c r="D408" i="3"/>
  <c r="I407" i="3"/>
  <c r="D407" i="3"/>
  <c r="I406" i="3"/>
  <c r="D406" i="3"/>
  <c r="I405" i="3"/>
  <c r="D405" i="3"/>
  <c r="I404" i="3"/>
  <c r="D404" i="3"/>
  <c r="I403" i="3"/>
  <c r="D403" i="3"/>
  <c r="I402" i="3"/>
  <c r="D402" i="3"/>
  <c r="I401" i="3"/>
  <c r="D401" i="3"/>
  <c r="I400" i="3"/>
  <c r="D400" i="3"/>
  <c r="I399" i="3"/>
  <c r="D399" i="3"/>
  <c r="I398" i="3"/>
  <c r="D398" i="3"/>
  <c r="I397" i="3"/>
  <c r="D397" i="3"/>
  <c r="I396" i="3"/>
  <c r="D396" i="3"/>
  <c r="I395" i="3"/>
  <c r="D395" i="3"/>
  <c r="I394" i="3"/>
  <c r="D394" i="3"/>
  <c r="I393" i="3"/>
  <c r="D393" i="3"/>
  <c r="I392" i="3"/>
  <c r="D392" i="3"/>
  <c r="I391" i="3"/>
  <c r="D391" i="3"/>
  <c r="I390" i="3"/>
  <c r="D390" i="3"/>
  <c r="I389" i="3"/>
  <c r="D389" i="3"/>
  <c r="I388" i="3"/>
  <c r="D388" i="3"/>
  <c r="I387" i="3"/>
  <c r="D387" i="3"/>
  <c r="I386" i="3"/>
  <c r="D386" i="3"/>
  <c r="I385" i="3"/>
  <c r="D385" i="3"/>
  <c r="I384" i="3"/>
  <c r="D384" i="3"/>
  <c r="I383" i="3"/>
  <c r="D383" i="3"/>
  <c r="I382" i="3"/>
  <c r="D382" i="3"/>
  <c r="I381" i="3"/>
  <c r="D381" i="3"/>
  <c r="I380" i="3"/>
  <c r="D380" i="3"/>
  <c r="I379" i="3"/>
  <c r="D379" i="3"/>
  <c r="I378" i="3"/>
  <c r="D378" i="3"/>
  <c r="I377" i="3"/>
  <c r="D377" i="3"/>
  <c r="I376" i="3"/>
  <c r="D376" i="3"/>
  <c r="I375" i="3"/>
  <c r="D375" i="3"/>
  <c r="I374" i="3"/>
  <c r="D374" i="3"/>
  <c r="I373" i="3"/>
  <c r="D373" i="3"/>
  <c r="I372" i="3"/>
  <c r="D372" i="3"/>
  <c r="I371" i="3"/>
  <c r="D371" i="3"/>
  <c r="I370" i="3"/>
  <c r="D370" i="3"/>
  <c r="I369" i="3"/>
  <c r="D369" i="3"/>
  <c r="I368" i="3"/>
  <c r="D368" i="3"/>
  <c r="I367" i="3"/>
  <c r="D367" i="3"/>
  <c r="I366" i="3"/>
  <c r="D366" i="3"/>
  <c r="I365" i="3"/>
  <c r="D365" i="3"/>
  <c r="I364" i="3"/>
  <c r="D364" i="3"/>
  <c r="I363" i="3"/>
  <c r="D363" i="3"/>
  <c r="I362" i="3"/>
  <c r="D362" i="3"/>
  <c r="I361" i="3"/>
  <c r="D361" i="3"/>
  <c r="I360" i="3"/>
  <c r="D360" i="3"/>
  <c r="I359" i="3"/>
  <c r="D359" i="3"/>
  <c r="I358" i="3"/>
  <c r="D358" i="3"/>
  <c r="I357" i="3"/>
  <c r="D357" i="3"/>
  <c r="I356" i="3"/>
  <c r="D356" i="3"/>
  <c r="I355" i="3"/>
  <c r="D355" i="3"/>
  <c r="I354" i="3"/>
  <c r="D354" i="3"/>
  <c r="I353" i="3"/>
  <c r="D353" i="3"/>
  <c r="I352" i="3"/>
  <c r="D352" i="3"/>
  <c r="I351" i="3"/>
  <c r="D351" i="3"/>
  <c r="I350" i="3"/>
  <c r="D350" i="3"/>
  <c r="I349" i="3"/>
  <c r="D349" i="3"/>
  <c r="I348" i="3"/>
  <c r="D348" i="3"/>
  <c r="I347" i="3"/>
  <c r="D347" i="3"/>
  <c r="I346" i="3"/>
  <c r="D346" i="3"/>
  <c r="I345" i="3"/>
  <c r="D345" i="3"/>
  <c r="I344" i="3"/>
  <c r="D344" i="3"/>
  <c r="I343" i="3"/>
  <c r="D343" i="3"/>
  <c r="I342" i="3"/>
  <c r="D342" i="3"/>
  <c r="I341" i="3"/>
  <c r="D341" i="3"/>
  <c r="I340" i="3"/>
  <c r="D340" i="3"/>
  <c r="I339" i="3"/>
  <c r="D339" i="3"/>
  <c r="I338" i="3"/>
  <c r="D338" i="3"/>
  <c r="I337" i="3"/>
  <c r="D337" i="3"/>
  <c r="I336" i="3"/>
  <c r="D336" i="3"/>
  <c r="I335" i="3"/>
  <c r="D335" i="3"/>
  <c r="I334" i="3"/>
  <c r="D334" i="3"/>
  <c r="I333" i="3"/>
  <c r="D333" i="3"/>
  <c r="I332" i="3"/>
  <c r="D332" i="3"/>
  <c r="I331" i="3"/>
  <c r="D331" i="3"/>
  <c r="I330" i="3"/>
  <c r="D330" i="3"/>
  <c r="I329" i="3"/>
  <c r="D329" i="3"/>
  <c r="I328" i="3"/>
  <c r="D328" i="3"/>
  <c r="I327" i="3"/>
  <c r="D327" i="3"/>
  <c r="I326" i="3"/>
  <c r="D326" i="3"/>
  <c r="I325" i="3"/>
  <c r="D325" i="3"/>
  <c r="I324" i="3"/>
  <c r="D324" i="3"/>
  <c r="I323" i="3"/>
  <c r="D323" i="3"/>
  <c r="I322" i="3"/>
  <c r="D322" i="3"/>
  <c r="I321" i="3"/>
  <c r="D321" i="3"/>
  <c r="I320" i="3"/>
  <c r="D320" i="3"/>
  <c r="I319" i="3"/>
  <c r="D319" i="3"/>
  <c r="I318" i="3"/>
  <c r="D318" i="3"/>
  <c r="I317" i="3"/>
  <c r="D317" i="3"/>
  <c r="I316" i="3"/>
  <c r="D316" i="3"/>
  <c r="I315" i="3"/>
  <c r="D315" i="3"/>
  <c r="I314" i="3"/>
  <c r="D314" i="3"/>
  <c r="I313" i="3"/>
  <c r="D313" i="3"/>
  <c r="I312" i="3"/>
  <c r="D312" i="3"/>
  <c r="I311" i="3"/>
  <c r="D311" i="3"/>
  <c r="I310" i="3"/>
  <c r="D310" i="3"/>
  <c r="I309" i="3"/>
  <c r="D309" i="3"/>
  <c r="I308" i="3"/>
  <c r="D308" i="3"/>
  <c r="I307" i="3"/>
  <c r="D307" i="3"/>
  <c r="I306" i="3"/>
  <c r="D306" i="3"/>
  <c r="I305" i="3"/>
  <c r="D305" i="3"/>
  <c r="I304" i="3"/>
  <c r="D304" i="3"/>
  <c r="I303" i="3"/>
  <c r="D303" i="3"/>
  <c r="I302" i="3"/>
  <c r="D302" i="3"/>
  <c r="I301" i="3"/>
  <c r="D301" i="3"/>
  <c r="I300" i="3"/>
  <c r="D300" i="3"/>
  <c r="I299" i="3"/>
  <c r="D299" i="3"/>
  <c r="I298" i="3"/>
  <c r="D298" i="3"/>
  <c r="I297" i="3"/>
  <c r="D297" i="3"/>
  <c r="I296" i="3"/>
  <c r="D296" i="3"/>
  <c r="I295" i="3"/>
  <c r="D295" i="3"/>
  <c r="I294" i="3"/>
  <c r="D294" i="3"/>
  <c r="I293" i="3"/>
  <c r="D293" i="3"/>
  <c r="I292" i="3"/>
  <c r="D292" i="3"/>
  <c r="I291" i="3"/>
  <c r="D291" i="3"/>
  <c r="I290" i="3"/>
  <c r="D290" i="3"/>
  <c r="I289" i="3"/>
  <c r="D289" i="3"/>
  <c r="I288" i="3"/>
  <c r="D288" i="3"/>
  <c r="I287" i="3"/>
  <c r="D287" i="3"/>
  <c r="I286" i="3"/>
  <c r="D286" i="3"/>
  <c r="I285" i="3"/>
  <c r="D285" i="3"/>
  <c r="I284" i="3"/>
  <c r="D284" i="3"/>
  <c r="I283" i="3"/>
  <c r="D283" i="3"/>
  <c r="I282" i="3"/>
  <c r="D282" i="3"/>
  <c r="I281" i="3"/>
  <c r="D281" i="3"/>
  <c r="I280" i="3"/>
  <c r="D280" i="3"/>
  <c r="I279" i="3"/>
  <c r="D279" i="3"/>
  <c r="I278" i="3"/>
  <c r="D278" i="3"/>
  <c r="I277" i="3"/>
  <c r="D277" i="3"/>
  <c r="I276" i="3"/>
  <c r="D276" i="3"/>
  <c r="I275" i="3"/>
  <c r="D275" i="3"/>
  <c r="I274" i="3"/>
  <c r="D274" i="3"/>
  <c r="I273" i="3"/>
  <c r="D273" i="3"/>
  <c r="I272" i="3"/>
  <c r="D272" i="3"/>
  <c r="I271" i="3"/>
  <c r="D271" i="3"/>
  <c r="I270" i="3"/>
  <c r="D270" i="3"/>
  <c r="I269" i="3"/>
  <c r="D269" i="3"/>
  <c r="I268" i="3"/>
  <c r="D268" i="3"/>
  <c r="I267" i="3"/>
  <c r="D267" i="3"/>
  <c r="I266" i="3"/>
  <c r="D266" i="3"/>
  <c r="I265" i="3"/>
  <c r="D265" i="3"/>
  <c r="I264" i="3"/>
  <c r="D264" i="3"/>
  <c r="I263" i="3"/>
  <c r="D263" i="3"/>
  <c r="I262" i="3"/>
  <c r="D262" i="3"/>
  <c r="I261" i="3"/>
  <c r="D261" i="3"/>
  <c r="I260" i="3"/>
  <c r="D260" i="3"/>
  <c r="I259" i="3"/>
  <c r="D259" i="3"/>
  <c r="I258" i="3"/>
  <c r="D258" i="3"/>
  <c r="I257" i="3"/>
  <c r="D257" i="3"/>
  <c r="I256" i="3"/>
  <c r="D256" i="3"/>
  <c r="I255" i="3"/>
  <c r="D255" i="3"/>
  <c r="I254" i="3"/>
  <c r="D254" i="3"/>
  <c r="I253" i="3"/>
  <c r="D253" i="3"/>
  <c r="I252" i="3"/>
  <c r="D252" i="3"/>
  <c r="I251" i="3"/>
  <c r="D251" i="3"/>
  <c r="I250" i="3"/>
  <c r="D250" i="3"/>
  <c r="I249" i="3"/>
  <c r="D249" i="3"/>
  <c r="I248" i="3"/>
  <c r="D248" i="3"/>
  <c r="I247" i="3"/>
  <c r="D247" i="3"/>
  <c r="I246" i="3"/>
  <c r="D246" i="3"/>
  <c r="I245" i="3"/>
  <c r="D245" i="3"/>
  <c r="I244" i="3"/>
  <c r="D244" i="3"/>
  <c r="I243" i="3"/>
  <c r="D243" i="3"/>
  <c r="I242" i="3"/>
  <c r="D242" i="3"/>
  <c r="I241" i="3"/>
  <c r="D241" i="3"/>
  <c r="I240" i="3"/>
  <c r="D240" i="3"/>
  <c r="I239" i="3"/>
  <c r="D239" i="3"/>
  <c r="I238" i="3"/>
  <c r="D238" i="3"/>
  <c r="I237" i="3"/>
  <c r="D237" i="3"/>
  <c r="I236" i="3"/>
  <c r="D236" i="3"/>
  <c r="I235" i="3"/>
  <c r="D235" i="3"/>
  <c r="I234" i="3"/>
  <c r="D234" i="3"/>
  <c r="I233" i="3"/>
  <c r="D233" i="3"/>
  <c r="I232" i="3"/>
  <c r="D232" i="3"/>
  <c r="I231" i="3"/>
  <c r="D231" i="3"/>
  <c r="I230" i="3"/>
  <c r="D230" i="3"/>
  <c r="I229" i="3"/>
  <c r="D229" i="3"/>
  <c r="I228" i="3"/>
  <c r="D228" i="3"/>
  <c r="I227" i="3"/>
  <c r="D227" i="3"/>
  <c r="I226" i="3"/>
  <c r="D226" i="3"/>
  <c r="I225" i="3"/>
  <c r="D225" i="3"/>
  <c r="I224" i="3"/>
  <c r="D224" i="3"/>
  <c r="I223" i="3"/>
  <c r="D223" i="3"/>
  <c r="I222" i="3"/>
  <c r="D222" i="3"/>
  <c r="I221" i="3"/>
  <c r="D221" i="3"/>
  <c r="I220" i="3"/>
  <c r="D220" i="3"/>
  <c r="I219" i="3"/>
  <c r="D219" i="3"/>
  <c r="I218" i="3"/>
  <c r="D218" i="3"/>
  <c r="I217" i="3"/>
  <c r="D217" i="3"/>
  <c r="I216" i="3"/>
  <c r="D216" i="3"/>
  <c r="I215" i="3"/>
  <c r="D215" i="3"/>
  <c r="I214" i="3"/>
  <c r="D214" i="3"/>
  <c r="I213" i="3"/>
  <c r="D213" i="3"/>
  <c r="I212" i="3"/>
  <c r="D212" i="3"/>
  <c r="I211" i="3"/>
  <c r="D211" i="3"/>
  <c r="I210" i="3"/>
  <c r="D210" i="3"/>
  <c r="I209" i="3"/>
  <c r="D209" i="3"/>
  <c r="I208" i="3"/>
  <c r="D208" i="3"/>
  <c r="I207" i="3"/>
  <c r="D207" i="3"/>
  <c r="I206" i="3"/>
  <c r="D206" i="3"/>
  <c r="I205" i="3"/>
  <c r="D205" i="3"/>
  <c r="I204" i="3"/>
  <c r="D204" i="3"/>
  <c r="I203" i="3"/>
  <c r="D203" i="3"/>
  <c r="I202" i="3"/>
  <c r="D202" i="3"/>
  <c r="I201" i="3"/>
  <c r="D201" i="3"/>
  <c r="I200" i="3"/>
  <c r="D200" i="3"/>
  <c r="I199" i="3"/>
  <c r="D199" i="3"/>
  <c r="I198" i="3"/>
  <c r="D198" i="3"/>
  <c r="I197" i="3"/>
  <c r="D197" i="3"/>
  <c r="I196" i="3"/>
  <c r="D196" i="3"/>
  <c r="I195" i="3"/>
  <c r="D195" i="3"/>
  <c r="I194" i="3"/>
  <c r="D194" i="3"/>
  <c r="I193" i="3"/>
  <c r="D193" i="3"/>
  <c r="I192" i="3"/>
  <c r="D192" i="3"/>
  <c r="I191" i="3"/>
  <c r="D191" i="3"/>
  <c r="I190" i="3"/>
  <c r="D190" i="3"/>
  <c r="I189" i="3"/>
  <c r="D189" i="3"/>
  <c r="I188" i="3"/>
  <c r="D188" i="3"/>
  <c r="I187" i="3"/>
  <c r="D187" i="3"/>
  <c r="I186" i="3"/>
  <c r="D186" i="3"/>
  <c r="I185" i="3"/>
  <c r="D185" i="3"/>
  <c r="I184" i="3"/>
  <c r="D184" i="3"/>
  <c r="I183" i="3"/>
  <c r="D183" i="3"/>
  <c r="I182" i="3"/>
  <c r="D182" i="3"/>
  <c r="I181" i="3"/>
  <c r="D181" i="3"/>
  <c r="I180" i="3"/>
  <c r="D180" i="3"/>
  <c r="I179" i="3"/>
  <c r="D179" i="3"/>
  <c r="I178" i="3"/>
  <c r="D178" i="3"/>
  <c r="I177" i="3"/>
  <c r="D177" i="3"/>
  <c r="I176" i="3"/>
  <c r="D176" i="3"/>
  <c r="I175" i="3"/>
  <c r="D175" i="3"/>
  <c r="I174" i="3"/>
  <c r="D174" i="3"/>
  <c r="I173" i="3"/>
  <c r="D173" i="3"/>
  <c r="I172" i="3"/>
  <c r="D172" i="3"/>
  <c r="I171" i="3"/>
  <c r="D171" i="3"/>
  <c r="I170" i="3"/>
  <c r="D170" i="3"/>
  <c r="I169" i="3"/>
  <c r="D169" i="3"/>
  <c r="I168" i="3"/>
  <c r="D168" i="3"/>
  <c r="I167" i="3"/>
  <c r="D167" i="3"/>
  <c r="I166" i="3"/>
  <c r="D166" i="3"/>
  <c r="I165" i="3"/>
  <c r="D165" i="3"/>
  <c r="I164" i="3"/>
  <c r="D164" i="3"/>
  <c r="I163" i="3"/>
  <c r="D163" i="3"/>
  <c r="I162" i="3"/>
  <c r="D162" i="3"/>
  <c r="I161" i="3"/>
  <c r="D161" i="3"/>
  <c r="I160" i="3"/>
  <c r="D160" i="3"/>
  <c r="I159" i="3"/>
  <c r="D159" i="3"/>
  <c r="I158" i="3"/>
  <c r="D158" i="3"/>
  <c r="I157" i="3"/>
  <c r="D157" i="3"/>
  <c r="I156" i="3"/>
  <c r="D156" i="3"/>
  <c r="I155" i="3"/>
  <c r="D155" i="3"/>
  <c r="I154" i="3"/>
  <c r="D154" i="3"/>
  <c r="I153" i="3"/>
  <c r="D153" i="3"/>
  <c r="I152" i="3"/>
  <c r="D152" i="3"/>
  <c r="I151" i="3"/>
  <c r="D151" i="3"/>
  <c r="I150" i="3"/>
  <c r="D150" i="3"/>
  <c r="I149" i="3"/>
  <c r="D149" i="3"/>
  <c r="I148" i="3"/>
  <c r="D148" i="3"/>
  <c r="I147" i="3"/>
  <c r="D147" i="3"/>
  <c r="I146" i="3"/>
  <c r="D146" i="3"/>
  <c r="I145" i="3"/>
  <c r="D145" i="3"/>
  <c r="I144" i="3"/>
  <c r="D144" i="3"/>
  <c r="I143" i="3"/>
  <c r="D143" i="3"/>
  <c r="I142" i="3"/>
  <c r="D142" i="3"/>
  <c r="I141" i="3"/>
  <c r="D141" i="3"/>
  <c r="I140" i="3"/>
  <c r="D140" i="3"/>
  <c r="I139" i="3"/>
  <c r="D139" i="3"/>
  <c r="I138" i="3"/>
  <c r="D138" i="3"/>
  <c r="I137" i="3"/>
  <c r="D137" i="3"/>
  <c r="I136" i="3"/>
  <c r="D136" i="3"/>
  <c r="I135" i="3"/>
  <c r="D135" i="3"/>
  <c r="I134" i="3"/>
  <c r="D134" i="3"/>
  <c r="I133" i="3"/>
  <c r="D133" i="3"/>
  <c r="I132" i="3"/>
  <c r="D132" i="3"/>
  <c r="I131" i="3"/>
  <c r="D131" i="3"/>
  <c r="I130" i="3"/>
  <c r="D130" i="3"/>
  <c r="I129" i="3"/>
  <c r="D129" i="3"/>
  <c r="I128" i="3"/>
  <c r="D128" i="3"/>
  <c r="I127" i="3"/>
  <c r="D127" i="3"/>
  <c r="I126" i="3"/>
  <c r="D126" i="3"/>
  <c r="I125" i="3"/>
  <c r="D125" i="3"/>
  <c r="I124" i="3"/>
  <c r="D124" i="3"/>
  <c r="I123" i="3"/>
  <c r="D123" i="3"/>
  <c r="I122" i="3"/>
  <c r="D122" i="3"/>
  <c r="I121" i="3"/>
  <c r="D121" i="3"/>
  <c r="I120" i="3"/>
  <c r="D120" i="3"/>
  <c r="I119" i="3"/>
  <c r="D119" i="3"/>
  <c r="I118" i="3"/>
  <c r="D118" i="3"/>
  <c r="I117" i="3"/>
  <c r="D117" i="3"/>
  <c r="I116" i="3"/>
  <c r="D116" i="3"/>
  <c r="I115" i="3"/>
  <c r="D115" i="3"/>
  <c r="I114" i="3"/>
  <c r="D114" i="3"/>
  <c r="I113" i="3"/>
  <c r="D113" i="3"/>
  <c r="I112" i="3"/>
  <c r="D112" i="3"/>
  <c r="I111" i="3"/>
  <c r="D111" i="3"/>
  <c r="I110" i="3"/>
  <c r="D110" i="3"/>
  <c r="I109" i="3"/>
  <c r="D109" i="3"/>
  <c r="I108" i="3"/>
  <c r="D108" i="3"/>
  <c r="I107" i="3"/>
  <c r="D107" i="3"/>
  <c r="I106" i="3"/>
  <c r="D106" i="3"/>
  <c r="I105" i="3"/>
  <c r="D105" i="3"/>
  <c r="I104" i="3"/>
  <c r="D104" i="3"/>
  <c r="I103" i="3"/>
  <c r="D103" i="3"/>
  <c r="I102" i="3"/>
  <c r="D102" i="3"/>
  <c r="I101" i="3"/>
  <c r="D101" i="3"/>
  <c r="I100" i="3"/>
  <c r="D100" i="3"/>
  <c r="I99" i="3"/>
  <c r="D99" i="3"/>
  <c r="I98" i="3"/>
  <c r="D98" i="3"/>
  <c r="I97" i="3"/>
  <c r="D97" i="3"/>
  <c r="I96" i="3"/>
  <c r="D96" i="3"/>
  <c r="I95" i="3"/>
  <c r="D95" i="3"/>
  <c r="I94" i="3"/>
  <c r="D94" i="3"/>
  <c r="I93" i="3"/>
  <c r="D93" i="3"/>
  <c r="I92" i="3"/>
  <c r="D92" i="3"/>
  <c r="I91" i="3"/>
  <c r="D91" i="3"/>
  <c r="I90" i="3"/>
  <c r="D90" i="3"/>
  <c r="I89" i="3"/>
  <c r="D89" i="3"/>
  <c r="I88" i="3"/>
  <c r="D88" i="3"/>
  <c r="I87" i="3"/>
  <c r="D87" i="3"/>
  <c r="I86" i="3"/>
  <c r="D86" i="3"/>
  <c r="I85" i="3"/>
  <c r="D85" i="3"/>
  <c r="I84" i="3"/>
  <c r="D84" i="3"/>
  <c r="I83" i="3"/>
  <c r="D83" i="3"/>
  <c r="I82" i="3"/>
  <c r="D82" i="3"/>
  <c r="I81" i="3"/>
  <c r="D81" i="3"/>
  <c r="I80" i="3"/>
  <c r="D80" i="3"/>
  <c r="I79" i="3"/>
  <c r="D79" i="3"/>
  <c r="I78" i="3"/>
  <c r="D78" i="3"/>
  <c r="I77" i="3"/>
  <c r="D77" i="3"/>
  <c r="I76" i="3"/>
  <c r="D76" i="3"/>
  <c r="I75" i="3"/>
  <c r="D75" i="3"/>
  <c r="I74" i="3"/>
  <c r="D74" i="3"/>
  <c r="I73" i="3"/>
  <c r="D73" i="3"/>
  <c r="I72" i="3"/>
  <c r="D72" i="3"/>
  <c r="I71" i="3"/>
  <c r="D71" i="3"/>
  <c r="I70" i="3"/>
  <c r="D70" i="3"/>
  <c r="I69" i="3"/>
  <c r="D69" i="3"/>
  <c r="I68" i="3"/>
  <c r="D68" i="3"/>
  <c r="I67" i="3"/>
  <c r="D67" i="3"/>
  <c r="I66" i="3"/>
  <c r="D66" i="3"/>
  <c r="I65" i="3"/>
  <c r="D65" i="3"/>
  <c r="I64" i="3"/>
  <c r="D64" i="3"/>
  <c r="I63" i="3"/>
  <c r="D63" i="3"/>
  <c r="I62" i="3"/>
  <c r="D62" i="3"/>
  <c r="I61" i="3"/>
  <c r="D61" i="3"/>
  <c r="I60" i="3"/>
  <c r="D60" i="3"/>
  <c r="I59" i="3"/>
  <c r="D59" i="3"/>
  <c r="I58" i="3"/>
  <c r="D58" i="3"/>
  <c r="I57" i="3"/>
  <c r="D57" i="3"/>
  <c r="I56" i="3"/>
  <c r="D56" i="3"/>
  <c r="I55" i="3"/>
  <c r="D55" i="3"/>
  <c r="I54" i="3"/>
  <c r="D54" i="3"/>
  <c r="I53" i="3"/>
  <c r="D53" i="3"/>
  <c r="I52" i="3"/>
  <c r="D52" i="3"/>
  <c r="I51" i="3"/>
  <c r="D51" i="3"/>
  <c r="I50" i="3"/>
  <c r="D50" i="3"/>
  <c r="I49" i="3"/>
  <c r="D49" i="3"/>
  <c r="I48" i="3"/>
  <c r="D48" i="3"/>
  <c r="I47" i="3"/>
  <c r="D47" i="3"/>
  <c r="I46" i="3"/>
  <c r="D46" i="3"/>
  <c r="I45" i="3"/>
  <c r="D45" i="3"/>
  <c r="I44" i="3"/>
  <c r="D44" i="3"/>
  <c r="I43" i="3"/>
  <c r="D43" i="3"/>
  <c r="I42" i="3"/>
  <c r="D42" i="3"/>
  <c r="I41" i="3"/>
  <c r="D41" i="3"/>
  <c r="I40" i="3"/>
  <c r="D40" i="3"/>
  <c r="I39" i="3"/>
  <c r="D39" i="3"/>
  <c r="I38" i="3"/>
  <c r="D38" i="3"/>
  <c r="I37" i="3"/>
  <c r="D37" i="3"/>
  <c r="I36" i="3"/>
  <c r="D36" i="3"/>
  <c r="I35" i="3"/>
  <c r="D35" i="3"/>
  <c r="I34" i="3"/>
  <c r="D34" i="3"/>
  <c r="I33" i="3"/>
  <c r="D33" i="3"/>
  <c r="I32" i="3"/>
  <c r="D32" i="3"/>
  <c r="I31" i="3"/>
  <c r="D31" i="3"/>
  <c r="I30" i="3"/>
  <c r="D30" i="3"/>
  <c r="I29" i="3"/>
  <c r="D29" i="3"/>
  <c r="I28" i="3"/>
  <c r="D28" i="3"/>
  <c r="I27" i="3"/>
  <c r="D27" i="3"/>
  <c r="I26" i="3"/>
  <c r="D26" i="3"/>
  <c r="I25" i="3"/>
  <c r="D25" i="3"/>
  <c r="I24" i="3"/>
  <c r="D24" i="3"/>
  <c r="I23" i="3"/>
  <c r="D23" i="3"/>
  <c r="I22" i="3"/>
  <c r="D22" i="3"/>
  <c r="I21" i="3"/>
  <c r="D21" i="3"/>
  <c r="I20" i="3"/>
  <c r="D20" i="3"/>
  <c r="I19" i="3"/>
  <c r="D19" i="3"/>
  <c r="I18" i="3"/>
  <c r="D18" i="3"/>
  <c r="I17" i="3"/>
  <c r="D17" i="3"/>
  <c r="I16" i="3"/>
  <c r="D16" i="3"/>
  <c r="I15" i="3"/>
  <c r="D15" i="3"/>
  <c r="I14" i="3"/>
  <c r="D14" i="3"/>
  <c r="I13" i="3"/>
  <c r="D13" i="3"/>
  <c r="I12" i="3"/>
  <c r="D12" i="3"/>
  <c r="I11" i="3"/>
  <c r="D11" i="3"/>
  <c r="I10" i="3"/>
  <c r="D10" i="3"/>
  <c r="I9" i="3"/>
  <c r="D9" i="3"/>
  <c r="I8" i="3"/>
  <c r="D8" i="3"/>
  <c r="I7" i="3"/>
  <c r="D7" i="3"/>
  <c r="I6" i="3"/>
  <c r="D6" i="3"/>
  <c r="I5" i="3"/>
  <c r="D5" i="3"/>
  <c r="Q104" i="2"/>
  <c r="P104" i="2"/>
  <c r="O104" i="2"/>
  <c r="N104" i="2"/>
  <c r="M104" i="2"/>
  <c r="L104" i="2"/>
  <c r="K104" i="2"/>
  <c r="Q103" i="2"/>
  <c r="P103" i="2"/>
  <c r="O103" i="2"/>
  <c r="N103" i="2"/>
  <c r="M103" i="2"/>
  <c r="L103" i="2"/>
  <c r="K103" i="2"/>
  <c r="Q102" i="2"/>
  <c r="P102" i="2"/>
  <c r="O102" i="2"/>
  <c r="N102" i="2"/>
  <c r="M102" i="2"/>
  <c r="L102" i="2"/>
  <c r="K102" i="2"/>
  <c r="Q101" i="2"/>
  <c r="P101" i="2"/>
  <c r="O101" i="2"/>
  <c r="N101" i="2"/>
  <c r="M101" i="2"/>
  <c r="L101" i="2"/>
  <c r="K101" i="2"/>
  <c r="Q100" i="2"/>
  <c r="P100" i="2"/>
  <c r="O100" i="2"/>
  <c r="N100" i="2"/>
  <c r="M100" i="2"/>
  <c r="L100" i="2"/>
  <c r="K100" i="2"/>
  <c r="Q99" i="2"/>
  <c r="P99" i="2"/>
  <c r="O99" i="2"/>
  <c r="N99" i="2"/>
  <c r="M99" i="2"/>
  <c r="L99" i="2"/>
  <c r="K99" i="2"/>
  <c r="Q98" i="2"/>
  <c r="P98" i="2"/>
  <c r="O98" i="2"/>
  <c r="N98" i="2"/>
  <c r="M98" i="2"/>
  <c r="L98" i="2"/>
  <c r="K98" i="2"/>
  <c r="Q97" i="2"/>
  <c r="P97" i="2"/>
  <c r="O97" i="2"/>
  <c r="N97" i="2"/>
  <c r="M97" i="2"/>
  <c r="L97" i="2"/>
  <c r="K97" i="2"/>
  <c r="Q96" i="2"/>
  <c r="P96" i="2"/>
  <c r="O96" i="2"/>
  <c r="N96" i="2"/>
  <c r="M96" i="2"/>
  <c r="L96" i="2"/>
  <c r="K96" i="2"/>
  <c r="Q95" i="2"/>
  <c r="P95" i="2"/>
  <c r="O95" i="2"/>
  <c r="N95" i="2"/>
  <c r="M95" i="2"/>
  <c r="L95" i="2"/>
  <c r="K95" i="2"/>
  <c r="Q94" i="2"/>
  <c r="P94" i="2"/>
  <c r="O94" i="2"/>
  <c r="N94" i="2"/>
  <c r="M94" i="2"/>
  <c r="L94" i="2"/>
  <c r="K94" i="2"/>
  <c r="Q93" i="2"/>
  <c r="P93" i="2"/>
  <c r="O93" i="2"/>
  <c r="N93" i="2"/>
  <c r="M93" i="2"/>
  <c r="L93" i="2"/>
  <c r="K93" i="2"/>
  <c r="Q92" i="2"/>
  <c r="P92" i="2"/>
  <c r="O92" i="2"/>
  <c r="N92" i="2"/>
  <c r="M92" i="2"/>
  <c r="L92" i="2"/>
  <c r="K92" i="2"/>
  <c r="Q91" i="2"/>
  <c r="P91" i="2"/>
  <c r="O91" i="2"/>
  <c r="N91" i="2"/>
  <c r="M91" i="2"/>
  <c r="L91" i="2"/>
  <c r="K91" i="2"/>
  <c r="Q90" i="2"/>
  <c r="P90" i="2"/>
  <c r="O90" i="2"/>
  <c r="N90" i="2"/>
  <c r="M90" i="2"/>
  <c r="L90" i="2"/>
  <c r="K90" i="2"/>
  <c r="Q89" i="2"/>
  <c r="P89" i="2"/>
  <c r="O89" i="2"/>
  <c r="N89" i="2"/>
  <c r="M89" i="2"/>
  <c r="L89" i="2"/>
  <c r="K89" i="2"/>
  <c r="Q88" i="2"/>
  <c r="P88" i="2"/>
  <c r="O88" i="2"/>
  <c r="N88" i="2"/>
  <c r="M88" i="2"/>
  <c r="L88" i="2"/>
  <c r="K88" i="2"/>
  <c r="Q87" i="2"/>
  <c r="P87" i="2"/>
  <c r="O87" i="2"/>
  <c r="N87" i="2"/>
  <c r="M87" i="2"/>
  <c r="L87" i="2"/>
  <c r="K87" i="2"/>
  <c r="Q86" i="2"/>
  <c r="P86" i="2"/>
  <c r="O86" i="2"/>
  <c r="N86" i="2"/>
  <c r="M86" i="2"/>
  <c r="L86" i="2"/>
  <c r="K86" i="2"/>
  <c r="Q85" i="2"/>
  <c r="P85" i="2"/>
  <c r="O85" i="2"/>
  <c r="N85" i="2"/>
  <c r="M85" i="2"/>
  <c r="L85" i="2"/>
  <c r="K85" i="2"/>
  <c r="Q84" i="2"/>
  <c r="P84" i="2"/>
  <c r="O84" i="2"/>
  <c r="N84" i="2"/>
  <c r="M84" i="2"/>
  <c r="L84" i="2"/>
  <c r="K84" i="2"/>
  <c r="Q83" i="2"/>
  <c r="P83" i="2"/>
  <c r="O83" i="2"/>
  <c r="N83" i="2"/>
  <c r="M83" i="2"/>
  <c r="L83" i="2"/>
  <c r="K83" i="2"/>
  <c r="Q82" i="2"/>
  <c r="P82" i="2"/>
  <c r="O82" i="2"/>
  <c r="N82" i="2"/>
  <c r="M82" i="2"/>
  <c r="L82" i="2"/>
  <c r="K82" i="2"/>
  <c r="Q81" i="2"/>
  <c r="P81" i="2"/>
  <c r="O81" i="2"/>
  <c r="N81" i="2"/>
  <c r="M81" i="2"/>
  <c r="L81" i="2"/>
  <c r="K81" i="2"/>
  <c r="Q80" i="2"/>
  <c r="P80" i="2"/>
  <c r="O80" i="2"/>
  <c r="N80" i="2"/>
  <c r="M80" i="2"/>
  <c r="L80" i="2"/>
  <c r="K80" i="2"/>
  <c r="Q79" i="2"/>
  <c r="P79" i="2"/>
  <c r="O79" i="2"/>
  <c r="N79" i="2"/>
  <c r="M79" i="2"/>
  <c r="L79" i="2"/>
  <c r="K79" i="2"/>
  <c r="Q78" i="2"/>
  <c r="P78" i="2"/>
  <c r="O78" i="2"/>
  <c r="N78" i="2"/>
  <c r="M78" i="2"/>
  <c r="L78" i="2"/>
  <c r="K78" i="2"/>
  <c r="Q77" i="2"/>
  <c r="P77" i="2"/>
  <c r="O77" i="2"/>
  <c r="N77" i="2"/>
  <c r="M77" i="2"/>
  <c r="L77" i="2"/>
  <c r="K77" i="2"/>
  <c r="Q76" i="2"/>
  <c r="P76" i="2"/>
  <c r="O76" i="2"/>
  <c r="N76" i="2"/>
  <c r="M76" i="2"/>
  <c r="L76" i="2"/>
  <c r="K76" i="2"/>
  <c r="Q75" i="2"/>
  <c r="P75" i="2"/>
  <c r="O75" i="2"/>
  <c r="N75" i="2"/>
  <c r="M75" i="2"/>
  <c r="L75" i="2"/>
  <c r="K75" i="2"/>
  <c r="Q74" i="2"/>
  <c r="P74" i="2"/>
  <c r="O74" i="2"/>
  <c r="N74" i="2"/>
  <c r="M74" i="2"/>
  <c r="L74" i="2"/>
  <c r="K74" i="2"/>
  <c r="Q73" i="2"/>
  <c r="P73" i="2"/>
  <c r="O73" i="2"/>
  <c r="N73" i="2"/>
  <c r="M73" i="2"/>
  <c r="L73" i="2"/>
  <c r="K73" i="2"/>
  <c r="Q72" i="2"/>
  <c r="P72" i="2"/>
  <c r="O72" i="2"/>
  <c r="N72" i="2"/>
  <c r="M72" i="2"/>
  <c r="L72" i="2"/>
  <c r="K72" i="2"/>
  <c r="Q71" i="2"/>
  <c r="P71" i="2"/>
  <c r="O71" i="2"/>
  <c r="N71" i="2"/>
  <c r="M71" i="2"/>
  <c r="L71" i="2"/>
  <c r="K71" i="2"/>
  <c r="Q70" i="2"/>
  <c r="P70" i="2"/>
  <c r="O70" i="2"/>
  <c r="N70" i="2"/>
  <c r="M70" i="2"/>
  <c r="L70" i="2"/>
  <c r="K70" i="2"/>
  <c r="Q69" i="2"/>
  <c r="P69" i="2"/>
  <c r="O69" i="2"/>
  <c r="N69" i="2"/>
  <c r="M69" i="2"/>
  <c r="L69" i="2"/>
  <c r="K69" i="2"/>
  <c r="Q68" i="2"/>
  <c r="P68" i="2"/>
  <c r="O68" i="2"/>
  <c r="N68" i="2"/>
  <c r="M68" i="2"/>
  <c r="L68" i="2"/>
  <c r="K68" i="2"/>
  <c r="Q67" i="2"/>
  <c r="P67" i="2"/>
  <c r="O67" i="2"/>
  <c r="N67" i="2"/>
  <c r="M67" i="2"/>
  <c r="L67" i="2"/>
  <c r="K67" i="2"/>
  <c r="Q66" i="2"/>
  <c r="P66" i="2"/>
  <c r="O66" i="2"/>
  <c r="N66" i="2"/>
  <c r="M66" i="2"/>
  <c r="L66" i="2"/>
  <c r="K66" i="2"/>
  <c r="Q65" i="2"/>
  <c r="P65" i="2"/>
  <c r="O65" i="2"/>
  <c r="N65" i="2"/>
  <c r="M65" i="2"/>
  <c r="L65" i="2"/>
  <c r="K65" i="2"/>
  <c r="Q64" i="2"/>
  <c r="P64" i="2"/>
  <c r="O64" i="2"/>
  <c r="N64" i="2"/>
  <c r="M64" i="2"/>
  <c r="L64" i="2"/>
  <c r="K64" i="2"/>
  <c r="Q63" i="2"/>
  <c r="P63" i="2"/>
  <c r="O63" i="2"/>
  <c r="N63" i="2"/>
  <c r="M63" i="2"/>
  <c r="L63" i="2"/>
  <c r="K63" i="2"/>
  <c r="Q62" i="2"/>
  <c r="P62" i="2"/>
  <c r="O62" i="2"/>
  <c r="N62" i="2"/>
  <c r="M62" i="2"/>
  <c r="L62" i="2"/>
  <c r="K62" i="2"/>
  <c r="Q61" i="2"/>
  <c r="P61" i="2"/>
  <c r="O61" i="2"/>
  <c r="N61" i="2"/>
  <c r="M61" i="2"/>
  <c r="L61" i="2"/>
  <c r="K61" i="2"/>
  <c r="Q60" i="2"/>
  <c r="P60" i="2"/>
  <c r="O60" i="2"/>
  <c r="N60" i="2"/>
  <c r="M60" i="2"/>
  <c r="L60" i="2"/>
  <c r="K60" i="2"/>
  <c r="Q59" i="2"/>
  <c r="P59" i="2"/>
  <c r="O59" i="2"/>
  <c r="N59" i="2"/>
  <c r="M59" i="2"/>
  <c r="L59" i="2"/>
  <c r="K59" i="2"/>
  <c r="Q58" i="2"/>
  <c r="P58" i="2"/>
  <c r="O58" i="2"/>
  <c r="N58" i="2"/>
  <c r="M58" i="2"/>
  <c r="L58" i="2"/>
  <c r="K58" i="2"/>
  <c r="Q57" i="2"/>
  <c r="P57" i="2"/>
  <c r="O57" i="2"/>
  <c r="N57" i="2"/>
  <c r="M57" i="2"/>
  <c r="L57" i="2"/>
  <c r="K57" i="2"/>
  <c r="Q56" i="2"/>
  <c r="P56" i="2"/>
  <c r="O56" i="2"/>
  <c r="N56" i="2"/>
  <c r="M56" i="2"/>
  <c r="L56" i="2"/>
  <c r="K56" i="2"/>
  <c r="Q55" i="2"/>
  <c r="P55" i="2"/>
  <c r="O55" i="2"/>
  <c r="N55" i="2"/>
  <c r="M55" i="2"/>
  <c r="L55" i="2"/>
  <c r="K55" i="2"/>
  <c r="Q54" i="2"/>
  <c r="P54" i="2"/>
  <c r="O54" i="2"/>
  <c r="N54" i="2"/>
  <c r="M54" i="2"/>
  <c r="L54" i="2"/>
  <c r="K54" i="2"/>
  <c r="Q53" i="2"/>
  <c r="P53" i="2"/>
  <c r="O53" i="2"/>
  <c r="N53" i="2"/>
  <c r="M53" i="2"/>
  <c r="L53" i="2"/>
  <c r="K53" i="2"/>
  <c r="Q52" i="2"/>
  <c r="P52" i="2"/>
  <c r="O52" i="2"/>
  <c r="N52" i="2"/>
  <c r="M52" i="2"/>
  <c r="L52" i="2"/>
  <c r="K52" i="2"/>
  <c r="Q51" i="2"/>
  <c r="P51" i="2"/>
  <c r="O51" i="2"/>
  <c r="N51" i="2"/>
  <c r="M51" i="2"/>
  <c r="L51" i="2"/>
  <c r="K51" i="2"/>
  <c r="Q50" i="2"/>
  <c r="P50" i="2"/>
  <c r="O50" i="2"/>
  <c r="N50" i="2"/>
  <c r="M50" i="2"/>
  <c r="L50" i="2"/>
  <c r="K50" i="2"/>
  <c r="Q49" i="2"/>
  <c r="P49" i="2"/>
  <c r="O49" i="2"/>
  <c r="N49" i="2"/>
  <c r="M49" i="2"/>
  <c r="L49" i="2"/>
  <c r="K49" i="2"/>
  <c r="Q48" i="2"/>
  <c r="P48" i="2"/>
  <c r="O48" i="2"/>
  <c r="N48" i="2"/>
  <c r="M48" i="2"/>
  <c r="L48" i="2"/>
  <c r="K48" i="2"/>
  <c r="Q47" i="2"/>
  <c r="P47" i="2"/>
  <c r="O47" i="2"/>
  <c r="N47" i="2"/>
  <c r="M47" i="2"/>
  <c r="L47" i="2"/>
  <c r="K47" i="2"/>
  <c r="Q46" i="2"/>
  <c r="P46" i="2"/>
  <c r="O46" i="2"/>
  <c r="N46" i="2"/>
  <c r="M46" i="2"/>
  <c r="L46" i="2"/>
  <c r="K46" i="2"/>
  <c r="Q45" i="2"/>
  <c r="P45" i="2"/>
  <c r="O45" i="2"/>
  <c r="N45" i="2"/>
  <c r="M45" i="2"/>
  <c r="L45" i="2"/>
  <c r="K45" i="2"/>
  <c r="Q44" i="2"/>
  <c r="P44" i="2"/>
  <c r="O44" i="2"/>
  <c r="N44" i="2"/>
  <c r="M44" i="2"/>
  <c r="L44" i="2"/>
  <c r="K44" i="2"/>
  <c r="Q43" i="2"/>
  <c r="P43" i="2"/>
  <c r="O43" i="2"/>
  <c r="N43" i="2"/>
  <c r="M43" i="2"/>
  <c r="L43" i="2"/>
  <c r="K43" i="2"/>
  <c r="Q42" i="2"/>
  <c r="P42" i="2"/>
  <c r="O42" i="2"/>
  <c r="N42" i="2"/>
  <c r="M42" i="2"/>
  <c r="L42" i="2"/>
  <c r="K42" i="2"/>
  <c r="Q41" i="2"/>
  <c r="P41" i="2"/>
  <c r="O41" i="2"/>
  <c r="N41" i="2"/>
  <c r="M41" i="2"/>
  <c r="L41" i="2"/>
  <c r="K41" i="2"/>
  <c r="Q40" i="2"/>
  <c r="P40" i="2"/>
  <c r="O40" i="2"/>
  <c r="N40" i="2"/>
  <c r="M40" i="2"/>
  <c r="L40" i="2"/>
  <c r="K40" i="2"/>
  <c r="Q39" i="2"/>
  <c r="P39" i="2"/>
  <c r="O39" i="2"/>
  <c r="N39" i="2"/>
  <c r="M39" i="2"/>
  <c r="L39" i="2"/>
  <c r="K39" i="2"/>
  <c r="Q38" i="2"/>
  <c r="P38" i="2"/>
  <c r="O38" i="2"/>
  <c r="N38" i="2"/>
  <c r="M38" i="2"/>
  <c r="L38" i="2"/>
  <c r="K38" i="2"/>
  <c r="Q37" i="2"/>
  <c r="P37" i="2"/>
  <c r="O37" i="2"/>
  <c r="N37" i="2"/>
  <c r="M37" i="2"/>
  <c r="L37" i="2"/>
  <c r="K37" i="2"/>
  <c r="Q36" i="2"/>
  <c r="P36" i="2"/>
  <c r="O36" i="2"/>
  <c r="N36" i="2"/>
  <c r="M36" i="2"/>
  <c r="L36" i="2"/>
  <c r="K36" i="2"/>
  <c r="Q35" i="2"/>
  <c r="P35" i="2"/>
  <c r="O35" i="2"/>
  <c r="N35" i="2"/>
  <c r="M35" i="2"/>
  <c r="L35" i="2"/>
  <c r="K35" i="2"/>
  <c r="Q34" i="2"/>
  <c r="P34" i="2"/>
  <c r="O34" i="2"/>
  <c r="N34" i="2"/>
  <c r="M34" i="2"/>
  <c r="L34" i="2"/>
  <c r="K34" i="2"/>
  <c r="Q33" i="2"/>
  <c r="P33" i="2"/>
  <c r="O33" i="2"/>
  <c r="N33" i="2"/>
  <c r="M33" i="2"/>
  <c r="L33" i="2"/>
  <c r="K33" i="2"/>
  <c r="Q32" i="2"/>
  <c r="P32" i="2"/>
  <c r="O32" i="2"/>
  <c r="N32" i="2"/>
  <c r="M32" i="2"/>
  <c r="L32" i="2"/>
  <c r="K32" i="2"/>
  <c r="Q31" i="2"/>
  <c r="P31" i="2"/>
  <c r="O31" i="2"/>
  <c r="N31" i="2"/>
  <c r="M31" i="2"/>
  <c r="L31" i="2"/>
  <c r="K31" i="2"/>
  <c r="Q30" i="2"/>
  <c r="P30" i="2"/>
  <c r="O30" i="2"/>
  <c r="N30" i="2"/>
  <c r="M30" i="2"/>
  <c r="L30" i="2"/>
  <c r="K30" i="2"/>
  <c r="Q29" i="2"/>
  <c r="P29" i="2"/>
  <c r="O29" i="2"/>
  <c r="N29" i="2"/>
  <c r="M29" i="2"/>
  <c r="L29" i="2"/>
  <c r="K29" i="2"/>
  <c r="Q28" i="2"/>
  <c r="P28" i="2"/>
  <c r="O28" i="2"/>
  <c r="N28" i="2"/>
  <c r="M28" i="2"/>
  <c r="L28" i="2"/>
  <c r="K28" i="2"/>
  <c r="Q27" i="2"/>
  <c r="P27" i="2"/>
  <c r="O27" i="2"/>
  <c r="N27" i="2"/>
  <c r="M27" i="2"/>
  <c r="L27" i="2"/>
  <c r="K27" i="2"/>
  <c r="Q26" i="2"/>
  <c r="P26" i="2"/>
  <c r="O26" i="2"/>
  <c r="N26" i="2"/>
  <c r="M26" i="2"/>
  <c r="L26" i="2"/>
  <c r="K26" i="2"/>
  <c r="Q25" i="2"/>
  <c r="P25" i="2"/>
  <c r="O25" i="2"/>
  <c r="N25" i="2"/>
  <c r="M25" i="2"/>
  <c r="L25" i="2"/>
  <c r="K25" i="2"/>
  <c r="Q24" i="2"/>
  <c r="P24" i="2"/>
  <c r="O24" i="2"/>
  <c r="N24" i="2"/>
  <c r="M24" i="2"/>
  <c r="L24" i="2"/>
  <c r="K24" i="2"/>
  <c r="Q23" i="2"/>
  <c r="P23" i="2"/>
  <c r="O23" i="2"/>
  <c r="N23" i="2"/>
  <c r="M23" i="2"/>
  <c r="L23" i="2"/>
  <c r="K23" i="2"/>
  <c r="Q22" i="2"/>
  <c r="P22" i="2"/>
  <c r="O22" i="2"/>
  <c r="N22" i="2"/>
  <c r="M22" i="2"/>
  <c r="L22" i="2"/>
  <c r="K22" i="2"/>
  <c r="Q21" i="2"/>
  <c r="P21" i="2"/>
  <c r="O21" i="2"/>
  <c r="N21" i="2"/>
  <c r="M21" i="2"/>
  <c r="L21" i="2"/>
  <c r="K21" i="2"/>
  <c r="Q20" i="2"/>
  <c r="P20" i="2"/>
  <c r="O20" i="2"/>
  <c r="N20" i="2"/>
  <c r="M20" i="2"/>
  <c r="L20" i="2"/>
  <c r="K20" i="2"/>
  <c r="Q19" i="2"/>
  <c r="P19" i="2"/>
  <c r="O19" i="2"/>
  <c r="N19" i="2"/>
  <c r="M19" i="2"/>
  <c r="L19" i="2"/>
  <c r="K19" i="2"/>
  <c r="Q18" i="2"/>
  <c r="P18" i="2"/>
  <c r="O18" i="2"/>
  <c r="N18" i="2"/>
  <c r="M18" i="2"/>
  <c r="L18" i="2"/>
  <c r="K18" i="2"/>
  <c r="Q17" i="2"/>
  <c r="P17" i="2"/>
  <c r="O17" i="2"/>
  <c r="N17" i="2"/>
  <c r="M17" i="2"/>
  <c r="L17" i="2"/>
  <c r="K17" i="2"/>
  <c r="Q16" i="2"/>
  <c r="P16" i="2"/>
  <c r="O16" i="2"/>
  <c r="N16" i="2"/>
  <c r="M16" i="2"/>
  <c r="L16" i="2"/>
  <c r="K16" i="2"/>
  <c r="Q15" i="2"/>
  <c r="P15" i="2"/>
  <c r="O15" i="2"/>
  <c r="N15" i="2"/>
  <c r="M15" i="2"/>
  <c r="L15" i="2"/>
  <c r="K15" i="2"/>
  <c r="Q14" i="2"/>
  <c r="P14" i="2"/>
  <c r="O14" i="2"/>
  <c r="N14" i="2"/>
  <c r="M14" i="2"/>
  <c r="L14" i="2"/>
  <c r="K14" i="2"/>
  <c r="Q13" i="2"/>
  <c r="P13" i="2"/>
  <c r="O13" i="2"/>
  <c r="N13" i="2"/>
  <c r="M13" i="2"/>
  <c r="L13" i="2"/>
  <c r="K13" i="2"/>
  <c r="Q12" i="2"/>
  <c r="P12" i="2"/>
  <c r="O12" i="2"/>
  <c r="N12" i="2"/>
  <c r="M12" i="2"/>
  <c r="L12" i="2"/>
  <c r="K12" i="2"/>
  <c r="Q11" i="2"/>
  <c r="P11" i="2"/>
  <c r="O11" i="2"/>
  <c r="N11" i="2"/>
  <c r="M11" i="2"/>
  <c r="L11" i="2"/>
  <c r="K11" i="2"/>
  <c r="Q10" i="2"/>
  <c r="P10" i="2"/>
  <c r="O10" i="2"/>
  <c r="N10" i="2"/>
  <c r="M10" i="2"/>
  <c r="L10" i="2"/>
  <c r="K10" i="2"/>
  <c r="Q9" i="2"/>
  <c r="L9" i="2"/>
  <c r="K9" i="2"/>
  <c r="M9" i="2" s="1"/>
  <c r="Q8" i="2"/>
  <c r="L8" i="2"/>
  <c r="K8" i="2"/>
  <c r="M8" i="2" s="1"/>
  <c r="Q7" i="2"/>
  <c r="M7" i="2"/>
  <c r="O7" i="2" s="1"/>
  <c r="L7" i="2"/>
  <c r="K7" i="2"/>
  <c r="Q6" i="2"/>
  <c r="L6" i="2"/>
  <c r="K6" i="2"/>
  <c r="M6" i="2" s="1"/>
  <c r="Q5" i="2"/>
  <c r="G9" i="4" s="1"/>
  <c r="L5" i="2"/>
  <c r="K5" i="2"/>
  <c r="M5" i="2" s="1"/>
  <c r="P6" i="2" l="1"/>
  <c r="O6" i="2"/>
  <c r="N6" i="2"/>
  <c r="O8" i="2"/>
  <c r="N8" i="2"/>
  <c r="P8" i="2"/>
  <c r="O9" i="2"/>
  <c r="P9" i="2"/>
  <c r="N9" i="2"/>
  <c r="P5" i="2"/>
  <c r="D5" i="4"/>
  <c r="O5" i="2"/>
  <c r="N5" i="2"/>
  <c r="G5" i="4" s="1"/>
  <c r="N7" i="2"/>
  <c r="P7" i="2"/>
  <c r="B17" i="4" l="1"/>
  <c r="B16" i="4"/>
  <c r="B15" i="4"/>
  <c r="B14" i="4"/>
  <c r="D9" i="4"/>
  <c r="A9" i="4"/>
  <c r="J5" i="4"/>
</calcChain>
</file>

<file path=xl/sharedStrings.xml><?xml version="1.0" encoding="utf-8"?>
<sst xmlns="http://schemas.openxmlformats.org/spreadsheetml/2006/main" count="171" uniqueCount="133">
  <si>
    <t>CONTROLE BÁSICO DE ESTOQUE</t>
  </si>
  <si>
    <t>Objetivo: registrar entradas e saídas, acompanhar saldo, valor do estoque e itens que precisam de reposição.</t>
  </si>
  <si>
    <t>COMO USAR</t>
  </si>
  <si>
    <t>ORIENTAÇÃO</t>
  </si>
  <si>
    <t>LEGENDA / PREMISSAS</t>
  </si>
  <si>
    <t>1</t>
  </si>
  <si>
    <t>Cadastre cada item uma única vez na aba PRODUTOS.</t>
  </si>
  <si>
    <t>Azul</t>
  </si>
  <si>
    <t>Entrada manual</t>
  </si>
  <si>
    <t>2</t>
  </si>
  <si>
    <t>Registre toda entrada ou saída na aba MOVIMENTACOES.</t>
  </si>
  <si>
    <t>Preto</t>
  </si>
  <si>
    <t>Fórmula automática</t>
  </si>
  <si>
    <t>3</t>
  </si>
  <si>
    <t>Não digite nas colunas de fórmula (texto preto).</t>
  </si>
  <si>
    <t>Amarelo</t>
  </si>
  <si>
    <t>Atenção / reposição</t>
  </si>
  <si>
    <t>4</t>
  </si>
  <si>
    <t>Acompanhe os indicadores na aba DASHBOARD.</t>
  </si>
  <si>
    <t>Vermelho claro</t>
  </si>
  <si>
    <t>Erro ou ruptura</t>
  </si>
  <si>
    <t>5</t>
  </si>
  <si>
    <t>Quando o Status for REPOR/SEM ESTOQUE/NEGATIVO, revise a necessidade de compra.</t>
  </si>
  <si>
    <t>Compatibilidade</t>
  </si>
  <si>
    <t>Fórmulas consolidadas (SUMIFS, COUNTIF, INDEX/MATCH, IF)</t>
  </si>
  <si>
    <t>6</t>
  </si>
  <si>
    <t>Os dados preenchidos são fictícios e servem apenas como exemplo; substitua pelos seus.</t>
  </si>
  <si>
    <t>Versão</t>
  </si>
  <si>
    <t>v1.0 — 11/08/2026</t>
  </si>
  <si>
    <t>PESQUISA UTILIZADA (data de corte: 11/08/2026)</t>
  </si>
  <si>
    <t>Fonte</t>
  </si>
  <si>
    <t>URL</t>
  </si>
  <si>
    <t>Microsoft — Tabelas do Excel</t>
  </si>
  <si>
    <t>https://support.microsoft.com/en-us/excel/overview-of-excel-tables</t>
  </si>
  <si>
    <t>Microsoft — Referências estruturadas</t>
  </si>
  <si>
    <t>https://support.microsoft.com/en-us/excel/using-structured-references-with-excel-tables</t>
  </si>
  <si>
    <t>Microsoft — Listas suspensas / validação</t>
  </si>
  <si>
    <t>https://support.microsoft.com/en-us/excel/get-started/create-a-drop-down-list</t>
  </si>
  <si>
    <t>Microsoft Dynamics 365 — Ponto de reposição</t>
  </si>
  <si>
    <t>https://learn.microsoft.com/en-us/dynamics365/business-central/design-details-handling-reordering-policies</t>
  </si>
  <si>
    <t>Odoo — Regras de reposição mínimo/máximo</t>
  </si>
  <si>
    <t>https://www.odoo.com/documentation/19.0/applications/inventory_and_mrp/inventory/warehouses_storage/replenishment/reordering_rules.html</t>
  </si>
  <si>
    <t>CADASTRO E POSIÇÃO ATUAL DOS PRODUTOS</t>
  </si>
  <si>
    <t>Preencha as colunas azuis. Entradas, saídas, saldo, valor, status, reposição e validação são calculados automaticamente.</t>
  </si>
  <si>
    <t>Código</t>
  </si>
  <si>
    <t>Produto</t>
  </si>
  <si>
    <t>Categoria</t>
  </si>
  <si>
    <t>Unidade</t>
  </si>
  <si>
    <t>Estoque Inicial</t>
  </si>
  <si>
    <t>Estoque Mínimo</t>
  </si>
  <si>
    <t>Estoque Máximo</t>
  </si>
  <si>
    <t>Custo Unitário</t>
  </si>
  <si>
    <t>Fornecedor</t>
  </si>
  <si>
    <t>Localização</t>
  </si>
  <si>
    <t>Entradas</t>
  </si>
  <si>
    <t>Saídas</t>
  </si>
  <si>
    <t>Saldo Atual</t>
  </si>
  <si>
    <t>Valor em Estoque</t>
  </si>
  <si>
    <t>Status</t>
  </si>
  <si>
    <t>Sugestão Reposição</t>
  </si>
  <si>
    <t>Validação</t>
  </si>
  <si>
    <t>MAT-001</t>
  </si>
  <si>
    <t>Papel A4</t>
  </si>
  <si>
    <t>Material de consumo</t>
  </si>
  <si>
    <t>PCT</t>
  </si>
  <si>
    <t>Fornecedor Alfa</t>
  </si>
  <si>
    <t>Prateleira A1</t>
  </si>
  <si>
    <t>MAT-002</t>
  </si>
  <si>
    <t>Caneta azul</t>
  </si>
  <si>
    <t>CX</t>
  </si>
  <si>
    <t>Fornecedor Beta</t>
  </si>
  <si>
    <t>Prateleira A2</t>
  </si>
  <si>
    <t>EMB-001</t>
  </si>
  <si>
    <t>Caixa pequena</t>
  </si>
  <si>
    <t>Embalagem</t>
  </si>
  <si>
    <t>UN</t>
  </si>
  <si>
    <t>Fornecedor Gama</t>
  </si>
  <si>
    <t>Prateleira B1</t>
  </si>
  <si>
    <t>LIM-001</t>
  </si>
  <si>
    <t>Detergente 5L</t>
  </si>
  <si>
    <t>Fornecedor Delta</t>
  </si>
  <si>
    <t>Prateleira C1</t>
  </si>
  <si>
    <t>PRO-001</t>
  </si>
  <si>
    <t>Produto Exemplo</t>
  </si>
  <si>
    <t>Produto acabado</t>
  </si>
  <si>
    <t>Fornecedor Exemplo</t>
  </si>
  <si>
    <t>Prateleira D1</t>
  </si>
  <si>
    <t>MOVIMENTAÇÕES DE ESTOQUE</t>
  </si>
  <si>
    <t>Registre cada entrada e saída em uma nova linha. O produto e a validação são preenchidos automaticamente.</t>
  </si>
  <si>
    <t>Data</t>
  </si>
  <si>
    <t>Tipo</t>
  </si>
  <si>
    <t>Quantidade</t>
  </si>
  <si>
    <t>Documento/Referência</t>
  </si>
  <si>
    <t>Responsável</t>
  </si>
  <si>
    <t>Observação</t>
  </si>
  <si>
    <t>Entrada</t>
  </si>
  <si>
    <t>NF-EX-001</t>
  </si>
  <si>
    <t>Equipe</t>
  </si>
  <si>
    <t>Compra de exemplo</t>
  </si>
  <si>
    <t>Saída</t>
  </si>
  <si>
    <t>REQ-EX-001</t>
  </si>
  <si>
    <t>Consumo de exemplo</t>
  </si>
  <si>
    <t>REQ-EX-002</t>
  </si>
  <si>
    <t>NF-EX-002</t>
  </si>
  <si>
    <t>Reposição de exemplo</t>
  </si>
  <si>
    <t>REQ-EX-003</t>
  </si>
  <si>
    <t>Uso de exemplo</t>
  </si>
  <si>
    <t>REQ-EX-004</t>
  </si>
  <si>
    <t>PED-EX-001</t>
  </si>
  <si>
    <t>Venda de exemplo</t>
  </si>
  <si>
    <t>DASHBOARD — ESTOQUE</t>
  </si>
  <si>
    <t>Visão rápida do saldo e dos alertas. Os indicadores são atualizados pelas fórmulas do arquivo.</t>
  </si>
  <si>
    <t>ITENS CADASTRADOS</t>
  </si>
  <si>
    <t>UNIDADES EM ESTOQUE</t>
  </si>
  <si>
    <t>VALOR DO ESTOQUE</t>
  </si>
  <si>
    <t>ITENS PARA REPOR</t>
  </si>
  <si>
    <t>SEM ESTOQUE</t>
  </si>
  <si>
    <t>ESTOQUE NEGATIVO</t>
  </si>
  <si>
    <t>ERROS DE CADASTRO</t>
  </si>
  <si>
    <t>AÇÃO RECOMENDADA</t>
  </si>
  <si>
    <t>OK</t>
  </si>
  <si>
    <t>1) Cadastre os itens.  2) Lance todas as entradas e saídas.  3) Filtre a aba PRODUTOS pelo Status para priorizar reposição. A coluna Sugestão Reposição calcula quanto falta para atingir o Estoque Máximo quando o saldo chega ao mínimo.</t>
  </si>
  <si>
    <t>REPOR</t>
  </si>
  <si>
    <t>NEGATIVO</t>
  </si>
  <si>
    <t>Resumo operacional: use a tabela de Status acima e filtre a aba PRODUTOS para identificar exatamente quais itens exigem ação.</t>
  </si>
  <si>
    <t>Categorias</t>
  </si>
  <si>
    <t>Unidades</t>
  </si>
  <si>
    <t>Tipos de movimento</t>
  </si>
  <si>
    <t>Matéria-prima</t>
  </si>
  <si>
    <t>KG</t>
  </si>
  <si>
    <t>Outros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</si>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</sst>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R\$\ #,##0.00"/>
  </numFmts>
  <fonts count="17">
    <font>
      <sz val="11"/>
      <name val="Carlito"/>
    </font>
    <font>
      <b/>
      <sz val="16"/>
      <color rgb="FFFFFFFF"/>
      <name val="Carlito"/>
    </font>
    <font>
      <b/>
      <sz val="11"/>
      <color rgb="FF17365D"/>
      <name val="Carlito"/>
    </font>
    <font>
      <b/>
      <sz val="10"/>
      <color rgb="FFFFFFFF"/>
      <name val="Carlito"/>
    </font>
    <font>
      <sz val="11"/>
      <color rgb="FF0000FF"/>
      <name val="Carlito"/>
    </font>
    <font>
      <sz val="11"/>
      <color rgb="FF000000"/>
      <name val="Carlito"/>
    </font>
    <font>
      <b/>
      <sz val="16"/>
      <color rgb="FFFFFFFF"/>
      <name val="Calibri"/>
    </font>
    <font>
      <sz val="11"/>
      <name val="Calibri"/>
    </font>
    <font>
      <b/>
      <sz val="11"/>
      <color rgb="FF17365D"/>
      <name val="Calibri"/>
    </font>
    <font>
      <b/>
      <sz val="10"/>
      <color rgb="FFFFFFFF"/>
      <name val="Calibri"/>
    </font>
    <font>
      <b/>
      <sz val="11"/>
      <color rgb="FF0000FF"/>
      <name val="Calibri"/>
    </font>
    <font>
      <b/>
      <sz val="11"/>
      <color rgb="FF000000"/>
      <name val="Calibri"/>
    </font>
    <font>
      <b/>
      <sz val="10"/>
      <color rgb="FF17365D"/>
      <name val="Calibri"/>
    </font>
    <font>
      <b/>
      <sz val="18"/>
      <color rgb="FF17365D"/>
      <name val="Calibri"/>
    </font>
    <font>
      <b/>
      <sz val="10"/>
      <color rgb="FF7F6000"/>
      <name val="Calibri"/>
    </font>
    <font>
      <b/>
      <sz val="16"/>
      <color rgb="FF7F6000"/>
      <name val="Calibri"/>
    </font>
    <font>
      <i/>
      <sz val="11"/>
      <color rgb="FF40404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D9EAF7"/>
      </patternFill>
    </fill>
    <fill>
      <patternFill patternType="solid">
        <fgColor rgb="FF1F4E78"/>
      </patternFill>
    </fill>
    <fill>
      <patternFill patternType="solid">
        <fgColor rgb="FFFFF2CC"/>
      </patternFill>
    </fill>
    <fill>
      <patternFill patternType="solid">
        <fgColor rgb="FFF4CCCC"/>
      </patternFill>
    </fill>
    <fill>
      <patternFill patternType="solid">
        <fgColor rgb="FFF2F2F2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3" fillId="4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/>
    <xf numFmtId="0" fontId="7" fillId="0" borderId="0" xfId="0" applyNumberFormat="1" applyFont="1" applyFill="1" applyBorder="1"/>
    <xf numFmtId="0" fontId="9" fillId="4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wrapText="1"/>
    </xf>
    <xf numFmtId="0" fontId="10" fillId="3" borderId="0" xfId="0" applyNumberFormat="1" applyFont="1" applyFill="1" applyBorder="1" applyAlignment="1">
      <alignment wrapText="1"/>
    </xf>
    <xf numFmtId="0" fontId="11" fillId="0" borderId="0" xfId="0" applyNumberFormat="1" applyFont="1" applyFill="1" applyBorder="1" applyAlignment="1">
      <alignment wrapText="1"/>
    </xf>
    <xf numFmtId="0" fontId="7" fillId="5" borderId="0" xfId="0" applyNumberFormat="1" applyFont="1" applyFill="1" applyBorder="1" applyAlignment="1">
      <alignment wrapText="1"/>
    </xf>
    <xf numFmtId="0" fontId="7" fillId="6" borderId="0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wrapText="1"/>
    </xf>
    <xf numFmtId="0" fontId="4" fillId="0" borderId="2" xfId="0" applyNumberFormat="1" applyFont="1" applyFill="1" applyBorder="1" applyAlignment="1">
      <alignment wrapText="1"/>
    </xf>
    <xf numFmtId="2" fontId="4" fillId="0" borderId="2" xfId="0" applyNumberFormat="1" applyFont="1" applyFill="1" applyBorder="1" applyAlignment="1">
      <alignment wrapText="1"/>
    </xf>
    <xf numFmtId="164" fontId="4" fillId="0" borderId="2" xfId="0" applyNumberFormat="1" applyFont="1" applyFill="1" applyBorder="1" applyAlignment="1">
      <alignment wrapText="1"/>
    </xf>
    <xf numFmtId="0" fontId="4" fillId="0" borderId="3" xfId="0" applyNumberFormat="1" applyFont="1" applyFill="1" applyBorder="1" applyAlignment="1">
      <alignment wrapText="1"/>
    </xf>
    <xf numFmtId="2" fontId="5" fillId="0" borderId="1" xfId="0" applyNumberFormat="1" applyFont="1" applyFill="1" applyBorder="1" applyAlignment="1">
      <alignment wrapText="1"/>
    </xf>
    <xf numFmtId="2" fontId="5" fillId="0" borderId="2" xfId="0" applyNumberFormat="1" applyFont="1" applyFill="1" applyBorder="1" applyAlignment="1">
      <alignment wrapText="1"/>
    </xf>
    <xf numFmtId="164" fontId="5" fillId="0" borderId="2" xfId="0" applyNumberFormat="1" applyFont="1" applyFill="1" applyBorder="1" applyAlignment="1">
      <alignment wrapText="1"/>
    </xf>
    <xf numFmtId="0" fontId="5" fillId="0" borderId="2" xfId="0" applyNumberFormat="1" applyFont="1" applyFill="1" applyBorder="1" applyAlignment="1">
      <alignment wrapText="1"/>
    </xf>
    <xf numFmtId="0" fontId="5" fillId="0" borderId="3" xfId="0" applyNumberFormat="1" applyFont="1" applyFill="1" applyBorder="1" applyAlignment="1">
      <alignment wrapText="1"/>
    </xf>
    <xf numFmtId="0" fontId="4" fillId="0" borderId="4" xfId="0" applyNumberFormat="1" applyFont="1" applyFill="1" applyBorder="1" applyAlignment="1">
      <alignment wrapText="1"/>
    </xf>
    <xf numFmtId="0" fontId="4" fillId="0" borderId="0" xfId="0" applyNumberFormat="1" applyFont="1" applyFill="1" applyBorder="1" applyAlignment="1">
      <alignment wrapText="1"/>
    </xf>
    <xf numFmtId="2" fontId="4" fillId="0" borderId="0" xfId="0" applyNumberFormat="1" applyFont="1" applyFill="1" applyBorder="1" applyAlignment="1">
      <alignment wrapText="1"/>
    </xf>
    <xf numFmtId="164" fontId="4" fillId="0" borderId="0" xfId="0" applyNumberFormat="1" applyFont="1" applyFill="1" applyBorder="1" applyAlignment="1">
      <alignment wrapText="1"/>
    </xf>
    <xf numFmtId="0" fontId="4" fillId="0" borderId="5" xfId="0" applyNumberFormat="1" applyFont="1" applyFill="1" applyBorder="1" applyAlignment="1">
      <alignment wrapText="1"/>
    </xf>
    <xf numFmtId="2" fontId="5" fillId="0" borderId="4" xfId="0" applyNumberFormat="1" applyFont="1" applyFill="1" applyBorder="1" applyAlignment="1">
      <alignment wrapText="1"/>
    </xf>
    <xf numFmtId="2" fontId="5" fillId="0" borderId="0" xfId="0" applyNumberFormat="1" applyFont="1" applyFill="1" applyBorder="1" applyAlignment="1">
      <alignment wrapText="1"/>
    </xf>
    <xf numFmtId="164" fontId="5" fillId="0" borderId="0" xfId="0" applyNumberFormat="1" applyFont="1" applyFill="1" applyBorder="1" applyAlignment="1">
      <alignment wrapText="1"/>
    </xf>
    <xf numFmtId="0" fontId="5" fillId="0" borderId="0" xfId="0" applyNumberFormat="1" applyFont="1" applyFill="1" applyBorder="1" applyAlignment="1">
      <alignment wrapText="1"/>
    </xf>
    <xf numFmtId="0" fontId="5" fillId="0" borderId="5" xfId="0" applyNumberFormat="1" applyFont="1" applyFill="1" applyBorder="1" applyAlignment="1">
      <alignment wrapText="1"/>
    </xf>
    <xf numFmtId="0" fontId="4" fillId="0" borderId="6" xfId="0" applyNumberFormat="1" applyFont="1" applyFill="1" applyBorder="1" applyAlignment="1">
      <alignment wrapText="1"/>
    </xf>
    <xf numFmtId="0" fontId="4" fillId="0" borderId="7" xfId="0" applyNumberFormat="1" applyFont="1" applyFill="1" applyBorder="1" applyAlignment="1">
      <alignment wrapText="1"/>
    </xf>
    <xf numFmtId="2" fontId="4" fillId="0" borderId="7" xfId="0" applyNumberFormat="1" applyFont="1" applyFill="1" applyBorder="1" applyAlignment="1">
      <alignment wrapText="1"/>
    </xf>
    <xf numFmtId="164" fontId="4" fillId="0" borderId="7" xfId="0" applyNumberFormat="1" applyFont="1" applyFill="1" applyBorder="1" applyAlignment="1">
      <alignment wrapText="1"/>
    </xf>
    <xf numFmtId="0" fontId="4" fillId="0" borderId="8" xfId="0" applyNumberFormat="1" applyFont="1" applyFill="1" applyBorder="1" applyAlignment="1">
      <alignment wrapText="1"/>
    </xf>
    <xf numFmtId="2" fontId="5" fillId="0" borderId="6" xfId="0" applyNumberFormat="1" applyFont="1" applyFill="1" applyBorder="1" applyAlignment="1">
      <alignment wrapText="1"/>
    </xf>
    <xf numFmtId="2" fontId="5" fillId="0" borderId="7" xfId="0" applyNumberFormat="1" applyFont="1" applyFill="1" applyBorder="1" applyAlignment="1">
      <alignment wrapText="1"/>
    </xf>
    <xf numFmtId="164" fontId="5" fillId="0" borderId="7" xfId="0" applyNumberFormat="1" applyFont="1" applyFill="1" applyBorder="1" applyAlignment="1">
      <alignment wrapText="1"/>
    </xf>
    <xf numFmtId="0" fontId="5" fillId="0" borderId="7" xfId="0" applyNumberFormat="1" applyFont="1" applyFill="1" applyBorder="1" applyAlignment="1">
      <alignment wrapText="1"/>
    </xf>
    <xf numFmtId="0" fontId="5" fillId="0" borderId="8" xfId="0" applyNumberFormat="1" applyFont="1" applyFill="1" applyBorder="1" applyAlignment="1">
      <alignment wrapText="1"/>
    </xf>
    <xf numFmtId="14" fontId="4" fillId="0" borderId="1" xfId="0" applyNumberFormat="1" applyFont="1" applyFill="1" applyBorder="1" applyAlignment="1">
      <alignment wrapText="1"/>
    </xf>
    <xf numFmtId="14" fontId="4" fillId="0" borderId="4" xfId="0" applyNumberFormat="1" applyFont="1" applyFill="1" applyBorder="1" applyAlignment="1">
      <alignment wrapText="1"/>
    </xf>
    <xf numFmtId="14" fontId="4" fillId="0" borderId="6" xfId="0" applyNumberFormat="1" applyFont="1" applyFill="1" applyBorder="1" applyAlignment="1">
      <alignment wrapText="1"/>
    </xf>
    <xf numFmtId="0" fontId="7" fillId="0" borderId="1" xfId="0" applyNumberFormat="1" applyFont="1" applyFill="1" applyBorder="1"/>
    <xf numFmtId="0" fontId="7" fillId="0" borderId="4" xfId="0" applyNumberFormat="1" applyFont="1" applyFill="1" applyBorder="1"/>
    <xf numFmtId="0" fontId="7" fillId="0" borderId="6" xfId="0" applyNumberFormat="1" applyFont="1" applyFill="1" applyBorder="1"/>
    <xf numFmtId="1" fontId="7" fillId="0" borderId="3" xfId="0" applyNumberFormat="1" applyFont="1" applyFill="1" applyBorder="1"/>
    <xf numFmtId="1" fontId="7" fillId="0" borderId="5" xfId="0" applyNumberFormat="1" applyFont="1" applyFill="1" applyBorder="1"/>
    <xf numFmtId="1" fontId="7" fillId="0" borderId="8" xfId="0" applyNumberFormat="1" applyFont="1" applyFill="1" applyBorder="1"/>
    <xf numFmtId="0" fontId="6" fillId="2" borderId="0" xfId="0" applyNumberFormat="1" applyFont="1" applyFill="1" applyBorder="1" applyAlignment="1">
      <alignment vertical="center"/>
    </xf>
    <xf numFmtId="0" fontId="8" fillId="3" borderId="0" xfId="0" applyNumberFormat="1" applyFont="1" applyFill="1" applyBorder="1" applyAlignment="1">
      <alignment wrapText="1"/>
    </xf>
    <xf numFmtId="0" fontId="9" fillId="4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wrapText="1"/>
    </xf>
    <xf numFmtId="0" fontId="1" fillId="2" borderId="0" xfId="0" applyNumberFormat="1" applyFont="1" applyFill="1" applyBorder="1" applyAlignment="1">
      <alignment vertical="center"/>
    </xf>
    <xf numFmtId="0" fontId="2" fillId="3" borderId="0" xfId="0" applyNumberFormat="1" applyFont="1" applyFill="1" applyBorder="1" applyAlignment="1">
      <alignment wrapText="1"/>
    </xf>
    <xf numFmtId="0" fontId="2" fillId="3" borderId="0" xfId="0" applyNumberFormat="1" applyFont="1" applyFill="1" applyBorder="1"/>
    <xf numFmtId="0" fontId="8" fillId="3" borderId="0" xfId="0" applyNumberFormat="1" applyFont="1" applyFill="1" applyBorder="1"/>
    <xf numFmtId="0" fontId="12" fillId="3" borderId="0" xfId="0" applyNumberFormat="1" applyFont="1" applyFill="1" applyBorder="1" applyAlignment="1">
      <alignment horizontal="center" vertical="center"/>
    </xf>
    <xf numFmtId="1" fontId="13" fillId="0" borderId="1" xfId="0" applyNumberFormat="1" applyFont="1" applyFill="1" applyBorder="1" applyAlignment="1">
      <alignment horizontal="center" vertical="center"/>
    </xf>
    <xf numFmtId="1" fontId="13" fillId="0" borderId="2" xfId="0" applyNumberFormat="1" applyFont="1" applyFill="1" applyBorder="1" applyAlignment="1">
      <alignment horizontal="center" vertical="center"/>
    </xf>
    <xf numFmtId="1" fontId="13" fillId="0" borderId="3" xfId="0" applyNumberFormat="1" applyFont="1" applyFill="1" applyBorder="1" applyAlignment="1">
      <alignment horizontal="center" vertical="center"/>
    </xf>
    <xf numFmtId="1" fontId="13" fillId="0" borderId="6" xfId="0" applyNumberFormat="1" applyFont="1" applyFill="1" applyBorder="1" applyAlignment="1">
      <alignment horizontal="center" vertical="center"/>
    </xf>
    <xf numFmtId="1" fontId="13" fillId="0" borderId="7" xfId="0" applyNumberFormat="1" applyFont="1" applyFill="1" applyBorder="1" applyAlignment="1">
      <alignment horizontal="center" vertical="center"/>
    </xf>
    <xf numFmtId="1" fontId="13" fillId="0" borderId="8" xfId="0" applyNumberFormat="1" applyFont="1" applyFill="1" applyBorder="1" applyAlignment="1">
      <alignment horizontal="center" vertical="center"/>
    </xf>
    <xf numFmtId="2" fontId="13" fillId="0" borderId="1" xfId="0" applyNumberFormat="1" applyFont="1" applyFill="1" applyBorder="1" applyAlignment="1">
      <alignment horizontal="center" vertical="center"/>
    </xf>
    <xf numFmtId="2" fontId="13" fillId="0" borderId="2" xfId="0" applyNumberFormat="1" applyFont="1" applyFill="1" applyBorder="1" applyAlignment="1">
      <alignment horizontal="center" vertical="center"/>
    </xf>
    <xf numFmtId="2" fontId="13" fillId="0" borderId="3" xfId="0" applyNumberFormat="1" applyFont="1" applyFill="1" applyBorder="1" applyAlignment="1">
      <alignment horizontal="center" vertical="center"/>
    </xf>
    <xf numFmtId="2" fontId="13" fillId="0" borderId="6" xfId="0" applyNumberFormat="1" applyFont="1" applyFill="1" applyBorder="1" applyAlignment="1">
      <alignment horizontal="center" vertical="center"/>
    </xf>
    <xf numFmtId="2" fontId="13" fillId="0" borderId="7" xfId="0" applyNumberFormat="1" applyFont="1" applyFill="1" applyBorder="1" applyAlignment="1">
      <alignment horizontal="center" vertical="center"/>
    </xf>
    <xf numFmtId="2" fontId="13" fillId="0" borderId="8" xfId="0" applyNumberFormat="1" applyFont="1" applyFill="1" applyBorder="1" applyAlignment="1">
      <alignment horizontal="center" vertical="center"/>
    </xf>
    <xf numFmtId="164" fontId="13" fillId="0" borderId="1" xfId="0" applyNumberFormat="1" applyFont="1" applyFill="1" applyBorder="1" applyAlignment="1">
      <alignment horizontal="center" vertical="center"/>
    </xf>
    <xf numFmtId="164" fontId="13" fillId="0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3" fillId="0" borderId="6" xfId="0" applyNumberFormat="1" applyFont="1" applyFill="1" applyBorder="1" applyAlignment="1">
      <alignment horizontal="center" vertical="center"/>
    </xf>
    <xf numFmtId="164" fontId="13" fillId="0" borderId="7" xfId="0" applyNumberFormat="1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0" fontId="14" fillId="5" borderId="0" xfId="0" applyNumberFormat="1" applyFont="1" applyFill="1" applyBorder="1" applyAlignment="1">
      <alignment horizontal="center" vertical="center"/>
    </xf>
    <xf numFmtId="1" fontId="15" fillId="0" borderId="1" xfId="0" applyNumberFormat="1" applyFont="1" applyFill="1" applyBorder="1" applyAlignment="1">
      <alignment horizontal="center" vertical="center"/>
    </xf>
    <xf numFmtId="1" fontId="15" fillId="0" borderId="2" xfId="0" applyNumberFormat="1" applyFont="1" applyFill="1" applyBorder="1" applyAlignment="1">
      <alignment horizontal="center" vertical="center"/>
    </xf>
    <xf numFmtId="1" fontId="15" fillId="0" borderId="3" xfId="0" applyNumberFormat="1" applyFont="1" applyFill="1" applyBorder="1" applyAlignment="1">
      <alignment horizontal="center" vertical="center"/>
    </xf>
    <xf numFmtId="1" fontId="15" fillId="0" borderId="6" xfId="0" applyNumberFormat="1" applyFont="1" applyFill="1" applyBorder="1" applyAlignment="1">
      <alignment horizontal="center" vertical="center"/>
    </xf>
    <xf numFmtId="1" fontId="15" fillId="0" borderId="7" xfId="0" applyNumberFormat="1" applyFont="1" applyFill="1" applyBorder="1" applyAlignment="1">
      <alignment horizontal="center" vertical="center"/>
    </xf>
    <xf numFmtId="1" fontId="15" fillId="0" borderId="8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vertical="top" wrapText="1"/>
    </xf>
    <xf numFmtId="0" fontId="16" fillId="7" borderId="1" xfId="0" applyNumberFormat="1" applyFont="1" applyFill="1" applyBorder="1" applyAlignment="1">
      <alignment horizontal="left" vertical="center" wrapText="1"/>
    </xf>
    <xf numFmtId="0" fontId="16" fillId="7" borderId="2" xfId="0" applyNumberFormat="1" applyFont="1" applyFill="1" applyBorder="1" applyAlignment="1">
      <alignment horizontal="left" vertical="center" wrapText="1"/>
    </xf>
    <xf numFmtId="0" fontId="16" fillId="7" borderId="3" xfId="0" applyNumberFormat="1" applyFont="1" applyFill="1" applyBorder="1" applyAlignment="1">
      <alignment horizontal="left" vertical="center" wrapText="1"/>
    </xf>
    <xf numFmtId="0" fontId="16" fillId="7" borderId="4" xfId="0" applyNumberFormat="1" applyFont="1" applyFill="1" applyBorder="1" applyAlignment="1">
      <alignment horizontal="left" vertical="center" wrapText="1"/>
    </xf>
    <xf numFmtId="0" fontId="16" fillId="7" borderId="0" xfId="0" applyNumberFormat="1" applyFont="1" applyFill="1" applyBorder="1" applyAlignment="1">
      <alignment horizontal="left" vertical="center" wrapText="1"/>
    </xf>
    <xf numFmtId="0" fontId="16" fillId="7" borderId="5" xfId="0" applyNumberFormat="1" applyFont="1" applyFill="1" applyBorder="1" applyAlignment="1">
      <alignment horizontal="left" vertical="center" wrapText="1"/>
    </xf>
    <xf numFmtId="0" fontId="16" fillId="7" borderId="6" xfId="0" applyNumberFormat="1" applyFont="1" applyFill="1" applyBorder="1" applyAlignment="1">
      <alignment horizontal="left" vertical="center" wrapText="1"/>
    </xf>
    <xf numFmtId="0" fontId="16" fillId="7" borderId="7" xfId="0" applyNumberFormat="1" applyFont="1" applyFill="1" applyBorder="1" applyAlignment="1">
      <alignment horizontal="left" vertical="center" wrapText="1"/>
    </xf>
    <xf numFmtId="0" fontId="16" fillId="7" borderId="8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6">
    <dxf>
      <font>
        <b/>
      </font>
      <fill>
        <patternFill patternType="solid">
          <bgColor rgb="FFF4CCCC"/>
        </patternFill>
      </fill>
    </dxf>
    <dxf>
      <font>
        <b/>
      </font>
      <fill>
        <patternFill patternType="solid">
          <bgColor rgb="FFF4CCCC"/>
        </patternFill>
      </fill>
    </dxf>
    <dxf>
      <fill>
        <patternFill patternType="solid">
          <bgColor rgb="FFE2F0D9"/>
        </patternFill>
      </fill>
    </dxf>
    <dxf>
      <font>
        <b/>
        <color rgb="FF9C0006"/>
      </font>
      <fill>
        <patternFill patternType="solid">
          <bgColor rgb="FFF4CCCC"/>
        </patternFill>
      </fill>
    </dxf>
    <dxf>
      <font>
        <b/>
      </font>
      <fill>
        <patternFill patternType="solid">
          <bgColor rgb="FFF4CCCC"/>
        </patternFill>
      </fill>
    </dxf>
    <dxf>
      <font>
        <b/>
      </font>
      <fill>
        <patternFill patternType="solid">
          <bgColor rgb="FFFFF2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bProdutos" displayName="tbProdutos" ref="A4:Q104" totalsRowShown="0">
  <tableColumns count="17">
    <tableColumn id="1" name="Código"/>
    <tableColumn id="2" name="Produto"/>
    <tableColumn id="3" name="Categoria"/>
    <tableColumn id="4" name="Unidade"/>
    <tableColumn id="5" name="Estoque Inicial"/>
    <tableColumn id="6" name="Estoque Mínimo"/>
    <tableColumn id="7" name="Estoque Máximo"/>
    <tableColumn id="8" name="Custo Unitário"/>
    <tableColumn id="9" name="Fornecedor"/>
    <tableColumn id="10" name="Localização"/>
    <tableColumn id="11" name="Entradas"/>
    <tableColumn id="12" name="Saídas"/>
    <tableColumn id="13" name="Saldo Atual"/>
    <tableColumn id="14" name="Valor em Estoque"/>
    <tableColumn id="15" name="Status"/>
    <tableColumn id="16" name="Sugestão Reposição"/>
    <tableColumn id="17" name="Validaçã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Movimentos" displayName="tbMovimentos" ref="A4:I504" totalsRowShown="0">
  <tableColumns count="9">
    <tableColumn id="1" name="Data"/>
    <tableColumn id="2" name="Tipo"/>
    <tableColumn id="3" name="Código"/>
    <tableColumn id="4" name="Produto"/>
    <tableColumn id="5" name="Quantidade"/>
    <tableColumn id="6" name="Documento/Referência"/>
    <tableColumn id="7" name="Responsável"/>
    <tableColumn id="8" name="Observação"/>
    <tableColumn id="9" name="Validaçã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showGridLines="0" tabSelected="1" workbookViewId="0">
      <selection sqref="A1:N1"/>
    </sheetView>
  </sheetViews>
  <sheetFormatPr defaultRowHeight="14.25"/>
  <cols>
    <col min="1" max="14" width="12" customWidth="1"/>
  </cols>
  <sheetData>
    <row r="1" spans="1:14" ht="30" customHeight="1">
      <c r="A1" s="50" t="s">
        <v>110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ht="15">
      <c r="A2" s="57" t="s">
        <v>111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</row>
    <row r="3" spans="1:14" ht="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15">
      <c r="A4" s="58" t="s">
        <v>112</v>
      </c>
      <c r="B4" s="58"/>
      <c r="C4" s="58"/>
      <c r="D4" s="58" t="s">
        <v>113</v>
      </c>
      <c r="E4" s="58"/>
      <c r="F4" s="58"/>
      <c r="G4" s="58" t="s">
        <v>114</v>
      </c>
      <c r="H4" s="58"/>
      <c r="I4" s="58"/>
      <c r="J4" s="58" t="s">
        <v>115</v>
      </c>
      <c r="K4" s="58"/>
      <c r="L4" s="58"/>
      <c r="M4" s="3"/>
      <c r="N4" s="3"/>
    </row>
    <row r="5" spans="1:14" ht="15">
      <c r="A5" s="59">
        <f>COUNTIF(PRODUTOS!$A$5:$A$104,"&lt;&gt;")</f>
        <v>5</v>
      </c>
      <c r="B5" s="60"/>
      <c r="C5" s="61"/>
      <c r="D5" s="65">
        <f>SUM(PRODUTOS!$M$5:$M$104)</f>
        <v>72</v>
      </c>
      <c r="E5" s="66"/>
      <c r="F5" s="67"/>
      <c r="G5" s="71">
        <f>ROUND(SUM(PRODUTOS!$N$5:$N$104),2)</f>
        <v>929.6</v>
      </c>
      <c r="H5" s="72"/>
      <c r="I5" s="73"/>
      <c r="J5" s="59">
        <f>COUNTIF(PRODUTOS!$O$5:$O$104,"REPOR")</f>
        <v>3</v>
      </c>
      <c r="K5" s="60"/>
      <c r="L5" s="61"/>
      <c r="M5" s="3"/>
      <c r="N5" s="3"/>
    </row>
    <row r="6" spans="1:14" ht="15">
      <c r="A6" s="62"/>
      <c r="B6" s="63"/>
      <c r="C6" s="64"/>
      <c r="D6" s="68"/>
      <c r="E6" s="69"/>
      <c r="F6" s="70"/>
      <c r="G6" s="74"/>
      <c r="H6" s="75"/>
      <c r="I6" s="76"/>
      <c r="J6" s="62"/>
      <c r="K6" s="63"/>
      <c r="L6" s="64"/>
      <c r="M6" s="3"/>
      <c r="N6" s="3"/>
    </row>
    <row r="7" spans="1:14" ht="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ht="15">
      <c r="A8" s="77" t="s">
        <v>116</v>
      </c>
      <c r="B8" s="77"/>
      <c r="C8" s="77"/>
      <c r="D8" s="77" t="s">
        <v>117</v>
      </c>
      <c r="E8" s="77"/>
      <c r="F8" s="77"/>
      <c r="G8" s="77" t="s">
        <v>118</v>
      </c>
      <c r="H8" s="77"/>
      <c r="I8" s="77"/>
      <c r="J8" s="3"/>
      <c r="K8" s="3"/>
      <c r="L8" s="3"/>
      <c r="M8" s="3"/>
      <c r="N8" s="3"/>
    </row>
    <row r="9" spans="1:14" ht="15">
      <c r="A9" s="78">
        <f>COUNTIF(PRODUTOS!$O$5:$O$104,"SEM ESTOQUE")</f>
        <v>0</v>
      </c>
      <c r="B9" s="79"/>
      <c r="C9" s="80"/>
      <c r="D9" s="78">
        <f>COUNTIF(PRODUTOS!$O$5:$O$104,"NEGATIVO")</f>
        <v>0</v>
      </c>
      <c r="E9" s="79"/>
      <c r="F9" s="80"/>
      <c r="G9" s="78">
        <f>COUNTIFS(PRODUTOS!$A$5:$A$104,"&lt;&gt;",PRODUTOS!$Q$5:$Q$104,"&lt;&gt;OK")</f>
        <v>0</v>
      </c>
      <c r="H9" s="79"/>
      <c r="I9" s="80"/>
      <c r="J9" s="3"/>
      <c r="K9" s="3"/>
      <c r="L9" s="3"/>
      <c r="M9" s="3"/>
      <c r="N9" s="3"/>
    </row>
    <row r="10" spans="1:14" ht="15">
      <c r="A10" s="81"/>
      <c r="B10" s="82"/>
      <c r="C10" s="83"/>
      <c r="D10" s="81"/>
      <c r="E10" s="82"/>
      <c r="F10" s="83"/>
      <c r="G10" s="81"/>
      <c r="H10" s="82"/>
      <c r="I10" s="83"/>
      <c r="J10" s="3"/>
      <c r="K10" s="3"/>
      <c r="L10" s="3"/>
      <c r="M10" s="3"/>
      <c r="N10" s="3"/>
    </row>
    <row r="11" spans="1:14" ht="1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ht="1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15">
      <c r="A13" s="4" t="s">
        <v>58</v>
      </c>
      <c r="B13" s="4" t="s">
        <v>91</v>
      </c>
      <c r="C13" s="3"/>
      <c r="D13" s="52" t="s">
        <v>119</v>
      </c>
      <c r="E13" s="52"/>
      <c r="F13" s="52"/>
      <c r="G13" s="52"/>
      <c r="H13" s="52"/>
      <c r="I13" s="52"/>
      <c r="J13" s="52"/>
      <c r="K13" s="52"/>
      <c r="L13" s="52"/>
      <c r="M13" s="52"/>
      <c r="N13" s="52"/>
    </row>
    <row r="14" spans="1:14" ht="15">
      <c r="A14" s="44" t="s">
        <v>120</v>
      </c>
      <c r="B14" s="47">
        <f>COUNTIF(PRODUTOS!$O$5:$O$104,A14)</f>
        <v>2</v>
      </c>
      <c r="C14" s="3"/>
      <c r="D14" s="84" t="s">
        <v>121</v>
      </c>
      <c r="E14" s="84"/>
      <c r="F14" s="84"/>
      <c r="G14" s="84"/>
      <c r="H14" s="84"/>
      <c r="I14" s="84"/>
      <c r="J14" s="84"/>
      <c r="K14" s="84"/>
      <c r="L14" s="84"/>
      <c r="M14" s="84"/>
      <c r="N14" s="84"/>
    </row>
    <row r="15" spans="1:14" ht="15">
      <c r="A15" s="45" t="s">
        <v>122</v>
      </c>
      <c r="B15" s="48">
        <f>COUNTIF(PRODUTOS!$O$5:$O$104,A15)</f>
        <v>3</v>
      </c>
      <c r="C15" s="3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</row>
    <row r="16" spans="1:14" ht="15">
      <c r="A16" s="45" t="s">
        <v>116</v>
      </c>
      <c r="B16" s="48">
        <f>COUNTIF(PRODUTOS!$O$5:$O$104,A16)</f>
        <v>0</v>
      </c>
      <c r="C16" s="3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</row>
    <row r="17" spans="1:14" ht="15">
      <c r="A17" s="46" t="s">
        <v>123</v>
      </c>
      <c r="B17" s="49">
        <f>COUNTIF(PRODUTOS!$O$5:$O$104,A17)</f>
        <v>0</v>
      </c>
      <c r="C17" s="3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</row>
    <row r="18" spans="1:14" ht="1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 ht="1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4" ht="15">
      <c r="A20" s="85" t="s">
        <v>124</v>
      </c>
      <c r="B20" s="86"/>
      <c r="C20" s="86"/>
      <c r="D20" s="86"/>
      <c r="E20" s="86"/>
      <c r="F20" s="86"/>
      <c r="G20" s="87"/>
      <c r="H20" s="3"/>
      <c r="I20" s="3"/>
      <c r="J20" s="3"/>
      <c r="K20" s="3"/>
      <c r="L20" s="3"/>
      <c r="M20" s="3"/>
      <c r="N20" s="3"/>
    </row>
    <row r="21" spans="1:14" ht="15">
      <c r="A21" s="88"/>
      <c r="B21" s="89"/>
      <c r="C21" s="89"/>
      <c r="D21" s="89"/>
      <c r="E21" s="89"/>
      <c r="F21" s="89"/>
      <c r="G21" s="90"/>
      <c r="H21" s="3"/>
      <c r="I21" s="3"/>
      <c r="J21" s="3"/>
      <c r="K21" s="3"/>
      <c r="L21" s="3"/>
      <c r="M21" s="3"/>
      <c r="N21" s="3"/>
    </row>
    <row r="22" spans="1:14" ht="15">
      <c r="A22" s="91"/>
      <c r="B22" s="92"/>
      <c r="C22" s="92"/>
      <c r="D22" s="92"/>
      <c r="E22" s="92"/>
      <c r="F22" s="92"/>
      <c r="G22" s="93"/>
      <c r="H22" s="3"/>
      <c r="I22" s="3"/>
      <c r="J22" s="3"/>
      <c r="K22" s="3"/>
      <c r="L22" s="3"/>
      <c r="M22" s="3"/>
      <c r="N22" s="3"/>
    </row>
    <row r="23" spans="1:14" ht="1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 ht="1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 ht="1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</sheetData>
  <mergeCells count="19">
    <mergeCell ref="D13:N13"/>
    <mergeCell ref="D14:N17"/>
    <mergeCell ref="A20:G22"/>
    <mergeCell ref="A8:C8"/>
    <mergeCell ref="A9:C10"/>
    <mergeCell ref="D8:F8"/>
    <mergeCell ref="D9:F10"/>
    <mergeCell ref="G8:I8"/>
    <mergeCell ref="G9:I10"/>
    <mergeCell ref="A1:N1"/>
    <mergeCell ref="A2:N2"/>
    <mergeCell ref="A4:C4"/>
    <mergeCell ref="A5:C6"/>
    <mergeCell ref="D4:F4"/>
    <mergeCell ref="D5:F6"/>
    <mergeCell ref="G4:I4"/>
    <mergeCell ref="G5:I6"/>
    <mergeCell ref="J4:L4"/>
    <mergeCell ref="J5:L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E11" sqref="E11:H11"/>
    </sheetView>
  </sheetViews>
  <sheetFormatPr defaultRowHeight="14.25"/>
  <cols>
    <col min="1" max="1" width="18" customWidth="1"/>
    <col min="2" max="2" width="42" customWidth="1"/>
    <col min="3" max="3" width="3" customWidth="1"/>
    <col min="4" max="4" width="18" customWidth="1"/>
    <col min="5" max="8" width="16" customWidth="1"/>
  </cols>
  <sheetData>
    <row r="1" spans="1:8" ht="30" customHeight="1">
      <c r="A1" s="50" t="s">
        <v>0</v>
      </c>
      <c r="B1" s="50"/>
      <c r="C1" s="50"/>
      <c r="D1" s="50"/>
      <c r="E1" s="50"/>
      <c r="F1" s="50"/>
      <c r="G1" s="50"/>
      <c r="H1" s="50"/>
    </row>
    <row r="2" spans="1:8" ht="15">
      <c r="A2" s="3"/>
      <c r="B2" s="3"/>
      <c r="C2" s="3"/>
      <c r="D2" s="3"/>
      <c r="E2" s="3"/>
      <c r="F2" s="3"/>
      <c r="G2" s="3"/>
      <c r="H2" s="3"/>
    </row>
    <row r="3" spans="1:8" ht="32.1" customHeight="1">
      <c r="A3" s="51" t="s">
        <v>1</v>
      </c>
      <c r="B3" s="51"/>
      <c r="C3" s="51"/>
      <c r="D3" s="51"/>
      <c r="E3" s="51"/>
      <c r="F3" s="51"/>
      <c r="G3" s="51"/>
      <c r="H3" s="51"/>
    </row>
    <row r="4" spans="1:8" ht="15">
      <c r="A4" s="3"/>
      <c r="B4" s="3"/>
      <c r="C4" s="3"/>
      <c r="D4" s="3"/>
      <c r="E4" s="3"/>
      <c r="F4" s="3"/>
      <c r="G4" s="3"/>
      <c r="H4" s="3"/>
    </row>
    <row r="5" spans="1:8" ht="15">
      <c r="A5" s="4" t="s">
        <v>2</v>
      </c>
      <c r="B5" s="4" t="s">
        <v>3</v>
      </c>
      <c r="C5" s="3"/>
      <c r="D5" s="52" t="s">
        <v>4</v>
      </c>
      <c r="E5" s="52"/>
      <c r="F5" s="52"/>
      <c r="G5" s="52"/>
      <c r="H5" s="52"/>
    </row>
    <row r="6" spans="1:8" ht="30">
      <c r="A6" s="5" t="s">
        <v>5</v>
      </c>
      <c r="B6" s="6" t="s">
        <v>6</v>
      </c>
      <c r="C6" s="3"/>
      <c r="D6" s="7" t="s">
        <v>7</v>
      </c>
      <c r="E6" s="53" t="s">
        <v>8</v>
      </c>
      <c r="F6" s="53"/>
      <c r="G6" s="53"/>
      <c r="H6" s="53"/>
    </row>
    <row r="7" spans="1:8" ht="30">
      <c r="A7" s="5" t="s">
        <v>9</v>
      </c>
      <c r="B7" s="6" t="s">
        <v>10</v>
      </c>
      <c r="C7" s="3"/>
      <c r="D7" s="8" t="s">
        <v>11</v>
      </c>
      <c r="E7" s="53" t="s">
        <v>12</v>
      </c>
      <c r="F7" s="53"/>
      <c r="G7" s="53"/>
      <c r="H7" s="53"/>
    </row>
    <row r="8" spans="1:8" ht="15">
      <c r="A8" s="5" t="s">
        <v>13</v>
      </c>
      <c r="B8" s="6" t="s">
        <v>14</v>
      </c>
      <c r="C8" s="3"/>
      <c r="D8" s="9" t="s">
        <v>15</v>
      </c>
      <c r="E8" s="53" t="s">
        <v>16</v>
      </c>
      <c r="F8" s="53"/>
      <c r="G8" s="53"/>
      <c r="H8" s="53"/>
    </row>
    <row r="9" spans="1:8" ht="15">
      <c r="A9" s="5" t="s">
        <v>17</v>
      </c>
      <c r="B9" s="6" t="s">
        <v>18</v>
      </c>
      <c r="C9" s="3"/>
      <c r="D9" s="10" t="s">
        <v>19</v>
      </c>
      <c r="E9" s="53" t="s">
        <v>20</v>
      </c>
      <c r="F9" s="53"/>
      <c r="G9" s="53"/>
      <c r="H9" s="53"/>
    </row>
    <row r="10" spans="1:8" ht="45">
      <c r="A10" s="5" t="s">
        <v>21</v>
      </c>
      <c r="B10" s="6" t="s">
        <v>22</v>
      </c>
      <c r="C10" s="3"/>
      <c r="D10" s="6" t="s">
        <v>23</v>
      </c>
      <c r="E10" s="53" t="s">
        <v>24</v>
      </c>
      <c r="F10" s="53"/>
      <c r="G10" s="53"/>
      <c r="H10" s="53"/>
    </row>
    <row r="11" spans="1:8" ht="30">
      <c r="A11" s="5" t="s">
        <v>25</v>
      </c>
      <c r="B11" s="6" t="s">
        <v>26</v>
      </c>
      <c r="C11" s="3"/>
      <c r="D11" s="6" t="s">
        <v>27</v>
      </c>
      <c r="E11" s="53" t="s">
        <v>28</v>
      </c>
      <c r="F11" s="53"/>
      <c r="G11" s="53"/>
      <c r="H11" s="53"/>
    </row>
    <row r="12" spans="1:8" ht="15">
      <c r="A12" s="3"/>
      <c r="B12" s="3"/>
      <c r="C12" s="3"/>
      <c r="D12" s="3"/>
      <c r="E12" s="3"/>
      <c r="F12" s="3"/>
      <c r="G12" s="3"/>
      <c r="H12" s="3"/>
    </row>
    <row r="13" spans="1:8">
      <c r="A13" s="52" t="s">
        <v>29</v>
      </c>
      <c r="B13" s="52"/>
      <c r="C13" s="52"/>
      <c r="D13" s="52"/>
      <c r="E13" s="52"/>
      <c r="F13" s="52"/>
      <c r="G13" s="52"/>
      <c r="H13" s="52"/>
    </row>
    <row r="14" spans="1:8" ht="15">
      <c r="A14" s="4" t="s">
        <v>30</v>
      </c>
      <c r="B14" s="4" t="s">
        <v>31</v>
      </c>
      <c r="C14" s="3"/>
      <c r="D14" s="3"/>
      <c r="E14" s="3"/>
      <c r="F14" s="3"/>
      <c r="G14" s="3"/>
      <c r="H14" s="3"/>
    </row>
    <row r="15" spans="1:8" ht="30">
      <c r="A15" s="6" t="s">
        <v>32</v>
      </c>
      <c r="B15" s="53" t="s">
        <v>33</v>
      </c>
      <c r="C15" s="53"/>
      <c r="D15" s="53"/>
      <c r="E15" s="53"/>
      <c r="F15" s="53"/>
      <c r="G15" s="53"/>
      <c r="H15" s="53"/>
    </row>
    <row r="16" spans="1:8" ht="45">
      <c r="A16" s="6" t="s">
        <v>34</v>
      </c>
      <c r="B16" s="53" t="s">
        <v>35</v>
      </c>
      <c r="C16" s="53"/>
      <c r="D16" s="53"/>
      <c r="E16" s="53"/>
      <c r="F16" s="53"/>
      <c r="G16" s="53"/>
      <c r="H16" s="53"/>
    </row>
    <row r="17" spans="1:8" ht="30">
      <c r="A17" s="6" t="s">
        <v>36</v>
      </c>
      <c r="B17" s="53" t="s">
        <v>37</v>
      </c>
      <c r="C17" s="53"/>
      <c r="D17" s="53"/>
      <c r="E17" s="53"/>
      <c r="F17" s="53"/>
      <c r="G17" s="53"/>
      <c r="H17" s="53"/>
    </row>
    <row r="18" spans="1:8" ht="45">
      <c r="A18" s="6" t="s">
        <v>38</v>
      </c>
      <c r="B18" s="53" t="s">
        <v>39</v>
      </c>
      <c r="C18" s="53"/>
      <c r="D18" s="53"/>
      <c r="E18" s="53"/>
      <c r="F18" s="53"/>
      <c r="G18" s="53"/>
      <c r="H18" s="53"/>
    </row>
    <row r="19" spans="1:8" ht="45">
      <c r="A19" s="6" t="s">
        <v>40</v>
      </c>
      <c r="B19" s="53" t="s">
        <v>41</v>
      </c>
      <c r="C19" s="53"/>
      <c r="D19" s="53"/>
      <c r="E19" s="53"/>
      <c r="F19" s="53"/>
      <c r="G19" s="53"/>
      <c r="H19" s="53"/>
    </row>
  </sheetData>
  <mergeCells count="15">
    <mergeCell ref="B15:H15"/>
    <mergeCell ref="B16:H16"/>
    <mergeCell ref="B17:H17"/>
    <mergeCell ref="B18:H18"/>
    <mergeCell ref="B19:H19"/>
    <mergeCell ref="E8:H8"/>
    <mergeCell ref="E9:H9"/>
    <mergeCell ref="E10:H10"/>
    <mergeCell ref="E11:H11"/>
    <mergeCell ref="A13:H13"/>
    <mergeCell ref="A1:H1"/>
    <mergeCell ref="A3:H3"/>
    <mergeCell ref="D5:H5"/>
    <mergeCell ref="E6:H6"/>
    <mergeCell ref="E7:H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4"/>
  <sheetViews>
    <sheetView workbookViewId="0"/>
  </sheetViews>
  <sheetFormatPr defaultRowHeight="14.25"/>
  <cols>
    <col min="1" max="1" width="14" customWidth="1"/>
    <col min="2" max="2" width="24" customWidth="1"/>
    <col min="3" max="3" width="20" customWidth="1"/>
    <col min="4" max="4" width="10" customWidth="1"/>
    <col min="5" max="8" width="14" customWidth="1"/>
    <col min="9" max="9" width="20" customWidth="1"/>
    <col min="10" max="10" width="16" customWidth="1"/>
    <col min="11" max="13" width="13" customWidth="1"/>
    <col min="14" max="14" width="16" customWidth="1"/>
    <col min="15" max="15" width="15" customWidth="1"/>
    <col min="16" max="16" width="18" customWidth="1"/>
    <col min="17" max="17" width="20" customWidth="1"/>
  </cols>
  <sheetData>
    <row r="1" spans="1:17" ht="30" customHeight="1">
      <c r="A1" s="54" t="s">
        <v>42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</row>
    <row r="2" spans="1:17" ht="15">
      <c r="A2" s="55" t="s">
        <v>43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</row>
    <row r="4" spans="1:17" ht="32.1" customHeight="1">
      <c r="A4" s="1" t="s">
        <v>44</v>
      </c>
      <c r="B4" s="1" t="s">
        <v>45</v>
      </c>
      <c r="C4" s="1" t="s">
        <v>46</v>
      </c>
      <c r="D4" s="1" t="s">
        <v>47</v>
      </c>
      <c r="E4" s="1" t="s">
        <v>48</v>
      </c>
      <c r="F4" s="1" t="s">
        <v>49</v>
      </c>
      <c r="G4" s="1" t="s">
        <v>50</v>
      </c>
      <c r="H4" s="1" t="s">
        <v>51</v>
      </c>
      <c r="I4" s="1" t="s">
        <v>52</v>
      </c>
      <c r="J4" s="1" t="s">
        <v>53</v>
      </c>
      <c r="K4" s="1" t="s">
        <v>54</v>
      </c>
      <c r="L4" s="1" t="s">
        <v>55</v>
      </c>
      <c r="M4" s="1" t="s">
        <v>56</v>
      </c>
      <c r="N4" s="1" t="s">
        <v>57</v>
      </c>
      <c r="O4" s="1" t="s">
        <v>58</v>
      </c>
      <c r="P4" s="1" t="s">
        <v>59</v>
      </c>
      <c r="Q4" s="1" t="s">
        <v>60</v>
      </c>
    </row>
    <row r="5" spans="1:17">
      <c r="A5" s="11" t="s">
        <v>61</v>
      </c>
      <c r="B5" s="12" t="s">
        <v>62</v>
      </c>
      <c r="C5" s="12" t="s">
        <v>63</v>
      </c>
      <c r="D5" s="12" t="s">
        <v>64</v>
      </c>
      <c r="E5" s="13">
        <v>20</v>
      </c>
      <c r="F5" s="13">
        <v>10</v>
      </c>
      <c r="G5" s="13">
        <v>40</v>
      </c>
      <c r="H5" s="14">
        <v>28.9</v>
      </c>
      <c r="I5" s="12" t="s">
        <v>65</v>
      </c>
      <c r="J5" s="15" t="s">
        <v>66</v>
      </c>
      <c r="K5" s="16">
        <f>IF($A5="","",SUMIFS(MOVIMENTACOES!$E$5:$E$504,MOVIMENTACOES!$C$5:$C$504,$A5,MOVIMENTACOES!$B$5:$B$504,"Entrada"))</f>
        <v>15</v>
      </c>
      <c r="L5" s="17">
        <f>IF($A5="","",SUMIFS(MOVIMENTACOES!$E$5:$E$504,MOVIMENTACOES!$C$5:$C$504,$A5,MOVIMENTACOES!$B$5:$B$504,"Saída"))</f>
        <v>18</v>
      </c>
      <c r="M5" s="17">
        <f t="shared" ref="M5:M36" si="0">IF($A5="","",$E5+$K5-$L5)</f>
        <v>17</v>
      </c>
      <c r="N5" s="18">
        <f t="shared" ref="N5:N36" si="1">IF($A5="","",ROUND($M5*$H5,2))</f>
        <v>491.3</v>
      </c>
      <c r="O5" s="19" t="str">
        <f t="shared" ref="O5:O36" si="2">IF($A5="","",IF($M5&lt;0,"NEGATIVO",IF($M5=0,"SEM ESTOQUE",IF($M5&lt;=$F5,"REPOR","OK"))))</f>
        <v>OK</v>
      </c>
      <c r="P5" s="17">
        <f t="shared" ref="P5:P36" si="3">IF($A5="","",IF(AND($M5&lt;=$F5,$G5&gt;$M5),$G5-$M5,0))</f>
        <v>0</v>
      </c>
      <c r="Q5" s="20" t="str">
        <f t="shared" ref="Q5:Q36" si="4">IF($A5="","",IF(COUNTIF($A$5:$A$104,$A5)&gt;1,"CÓDIGO DUPLICADO",IF(OR($E5&lt;0,$F5&lt;0,$G5&lt;0,$H5&lt;0),"VALOR NEGATIVO",IF($G5&lt;$F5,"MÁXIMO &lt; MÍNIMO","OK"))))</f>
        <v>OK</v>
      </c>
    </row>
    <row r="6" spans="1:17" ht="15">
      <c r="A6" s="21" t="s">
        <v>67</v>
      </c>
      <c r="B6" s="22" t="s">
        <v>68</v>
      </c>
      <c r="C6" s="22" t="s">
        <v>63</v>
      </c>
      <c r="D6" s="22" t="s">
        <v>69</v>
      </c>
      <c r="E6" s="23">
        <v>8</v>
      </c>
      <c r="F6" s="23">
        <v>5</v>
      </c>
      <c r="G6" s="23">
        <v>20</v>
      </c>
      <c r="H6" s="24">
        <v>18.5</v>
      </c>
      <c r="I6" s="22" t="s">
        <v>70</v>
      </c>
      <c r="J6" s="25" t="s">
        <v>71</v>
      </c>
      <c r="K6" s="26">
        <f>IF($A6="","",SUMIFS(MOVIMENTACOES!$E$5:$E$504,MOVIMENTACOES!$C$5:$C$504,$A6,MOVIMENTACOES!$B$5:$B$504,"Entrada"))</f>
        <v>0</v>
      </c>
      <c r="L6" s="27">
        <f>IF($A6="","",SUMIFS(MOVIMENTACOES!$E$5:$E$504,MOVIMENTACOES!$C$5:$C$504,$A6,MOVIMENTACOES!$B$5:$B$504,"Saída"))</f>
        <v>5</v>
      </c>
      <c r="M6" s="27">
        <f t="shared" si="0"/>
        <v>3</v>
      </c>
      <c r="N6" s="28">
        <f t="shared" si="1"/>
        <v>55.5</v>
      </c>
      <c r="O6" s="29" t="str">
        <f t="shared" si="2"/>
        <v>REPOR</v>
      </c>
      <c r="P6" s="27">
        <f t="shared" si="3"/>
        <v>17</v>
      </c>
      <c r="Q6" s="30" t="str">
        <f t="shared" si="4"/>
        <v>OK</v>
      </c>
    </row>
    <row r="7" spans="1:17">
      <c r="A7" s="21" t="s">
        <v>72</v>
      </c>
      <c r="B7" s="22" t="s">
        <v>73</v>
      </c>
      <c r="C7" s="22" t="s">
        <v>74</v>
      </c>
      <c r="D7" s="22" t="s">
        <v>75</v>
      </c>
      <c r="E7" s="23">
        <v>50</v>
      </c>
      <c r="F7" s="23">
        <v>20</v>
      </c>
      <c r="G7" s="23">
        <v>100</v>
      </c>
      <c r="H7" s="24">
        <v>2.4</v>
      </c>
      <c r="I7" s="22" t="s">
        <v>76</v>
      </c>
      <c r="J7" s="25" t="s">
        <v>77</v>
      </c>
      <c r="K7" s="26">
        <f>IF($A7="","",SUMIFS(MOVIMENTACOES!$E$5:$E$504,MOVIMENTACOES!$C$5:$C$504,$A7,MOVIMENTACOES!$B$5:$B$504,"Entrada"))</f>
        <v>25</v>
      </c>
      <c r="L7" s="27">
        <f>IF($A7="","",SUMIFS(MOVIMENTACOES!$E$5:$E$504,MOVIMENTACOES!$C$5:$C$504,$A7,MOVIMENTACOES!$B$5:$B$504,"Saída"))</f>
        <v>30</v>
      </c>
      <c r="M7" s="27">
        <f t="shared" si="0"/>
        <v>45</v>
      </c>
      <c r="N7" s="28">
        <f t="shared" si="1"/>
        <v>108</v>
      </c>
      <c r="O7" s="29" t="str">
        <f t="shared" si="2"/>
        <v>OK</v>
      </c>
      <c r="P7" s="27">
        <f t="shared" si="3"/>
        <v>0</v>
      </c>
      <c r="Q7" s="30" t="str">
        <f t="shared" si="4"/>
        <v>OK</v>
      </c>
    </row>
    <row r="8" spans="1:17" ht="15">
      <c r="A8" s="21" t="s">
        <v>78</v>
      </c>
      <c r="B8" s="22" t="s">
        <v>79</v>
      </c>
      <c r="C8" s="22" t="s">
        <v>63</v>
      </c>
      <c r="D8" s="22" t="s">
        <v>75</v>
      </c>
      <c r="E8" s="23">
        <v>6</v>
      </c>
      <c r="F8" s="23">
        <v>3</v>
      </c>
      <c r="G8" s="23">
        <v>12</v>
      </c>
      <c r="H8" s="24">
        <v>24.9</v>
      </c>
      <c r="I8" s="22" t="s">
        <v>80</v>
      </c>
      <c r="J8" s="25" t="s">
        <v>81</v>
      </c>
      <c r="K8" s="26">
        <f>IF($A8="","",SUMIFS(MOVIMENTACOES!$E$5:$E$504,MOVIMENTACOES!$C$5:$C$504,$A8,MOVIMENTACOES!$B$5:$B$504,"Entrada"))</f>
        <v>0</v>
      </c>
      <c r="L8" s="27">
        <f>IF($A8="","",SUMIFS(MOVIMENTACOES!$E$5:$E$504,MOVIMENTACOES!$C$5:$C$504,$A8,MOVIMENTACOES!$B$5:$B$504,"Saída"))</f>
        <v>4</v>
      </c>
      <c r="M8" s="27">
        <f t="shared" si="0"/>
        <v>2</v>
      </c>
      <c r="N8" s="28">
        <f t="shared" si="1"/>
        <v>49.8</v>
      </c>
      <c r="O8" s="29" t="str">
        <f t="shared" si="2"/>
        <v>REPOR</v>
      </c>
      <c r="P8" s="27">
        <f t="shared" si="3"/>
        <v>10</v>
      </c>
      <c r="Q8" s="30" t="str">
        <f t="shared" si="4"/>
        <v>OK</v>
      </c>
    </row>
    <row r="9" spans="1:17" ht="15">
      <c r="A9" s="21" t="s">
        <v>82</v>
      </c>
      <c r="B9" s="22" t="s">
        <v>83</v>
      </c>
      <c r="C9" s="22" t="s">
        <v>84</v>
      </c>
      <c r="D9" s="22" t="s">
        <v>75</v>
      </c>
      <c r="E9" s="23">
        <v>15</v>
      </c>
      <c r="F9" s="23">
        <v>8</v>
      </c>
      <c r="G9" s="23">
        <v>30</v>
      </c>
      <c r="H9" s="24">
        <v>45</v>
      </c>
      <c r="I9" s="22" t="s">
        <v>85</v>
      </c>
      <c r="J9" s="25" t="s">
        <v>86</v>
      </c>
      <c r="K9" s="26">
        <f>IF($A9="","",SUMIFS(MOVIMENTACOES!$E$5:$E$504,MOVIMENTACOES!$C$5:$C$504,$A9,MOVIMENTACOES!$B$5:$B$504,"Entrada"))</f>
        <v>0</v>
      </c>
      <c r="L9" s="27">
        <f>IF($A9="","",SUMIFS(MOVIMENTACOES!$E$5:$E$504,MOVIMENTACOES!$C$5:$C$504,$A9,MOVIMENTACOES!$B$5:$B$504,"Saída"))</f>
        <v>10</v>
      </c>
      <c r="M9" s="27">
        <f t="shared" si="0"/>
        <v>5</v>
      </c>
      <c r="N9" s="28">
        <f t="shared" si="1"/>
        <v>225</v>
      </c>
      <c r="O9" s="29" t="str">
        <f t="shared" si="2"/>
        <v>REPOR</v>
      </c>
      <c r="P9" s="27">
        <f t="shared" si="3"/>
        <v>25</v>
      </c>
      <c r="Q9" s="30" t="str">
        <f t="shared" si="4"/>
        <v>OK</v>
      </c>
    </row>
    <row r="10" spans="1:17">
      <c r="A10" s="21"/>
      <c r="B10" s="22"/>
      <c r="C10" s="22"/>
      <c r="D10" s="22"/>
      <c r="E10" s="23"/>
      <c r="F10" s="23"/>
      <c r="G10" s="23"/>
      <c r="H10" s="24"/>
      <c r="I10" s="22"/>
      <c r="J10" s="25"/>
      <c r="K10" s="26" t="str">
        <f>IF($A10="","",SUMIFS(MOVIMENTACOES!$E$5:$E$504,MOVIMENTACOES!$C$5:$C$504,$A10,MOVIMENTACOES!$B$5:$B$504,"Entrada"))</f>
        <v/>
      </c>
      <c r="L10" s="27" t="str">
        <f>IF($A10="","",SUMIFS(MOVIMENTACOES!$E$5:$E$504,MOVIMENTACOES!$C$5:$C$504,$A10,MOVIMENTACOES!$B$5:$B$504,"Saída"))</f>
        <v/>
      </c>
      <c r="M10" s="27" t="str">
        <f t="shared" si="0"/>
        <v/>
      </c>
      <c r="N10" s="28" t="str">
        <f t="shared" si="1"/>
        <v/>
      </c>
      <c r="O10" s="29" t="str">
        <f t="shared" si="2"/>
        <v/>
      </c>
      <c r="P10" s="27" t="str">
        <f t="shared" si="3"/>
        <v/>
      </c>
      <c r="Q10" s="30" t="str">
        <f t="shared" si="4"/>
        <v/>
      </c>
    </row>
    <row r="11" spans="1:17">
      <c r="A11" s="21"/>
      <c r="B11" s="22"/>
      <c r="C11" s="22"/>
      <c r="D11" s="22"/>
      <c r="E11" s="23"/>
      <c r="F11" s="23"/>
      <c r="G11" s="23"/>
      <c r="H11" s="24"/>
      <c r="I11" s="22"/>
      <c r="J11" s="25"/>
      <c r="K11" s="26" t="str">
        <f>IF($A11="","",SUMIFS(MOVIMENTACOES!$E$5:$E$504,MOVIMENTACOES!$C$5:$C$504,$A11,MOVIMENTACOES!$B$5:$B$504,"Entrada"))</f>
        <v/>
      </c>
      <c r="L11" s="27" t="str">
        <f>IF($A11="","",SUMIFS(MOVIMENTACOES!$E$5:$E$504,MOVIMENTACOES!$C$5:$C$504,$A11,MOVIMENTACOES!$B$5:$B$504,"Saída"))</f>
        <v/>
      </c>
      <c r="M11" s="27" t="str">
        <f t="shared" si="0"/>
        <v/>
      </c>
      <c r="N11" s="28" t="str">
        <f t="shared" si="1"/>
        <v/>
      </c>
      <c r="O11" s="29" t="str">
        <f t="shared" si="2"/>
        <v/>
      </c>
      <c r="P11" s="27" t="str">
        <f t="shared" si="3"/>
        <v/>
      </c>
      <c r="Q11" s="30" t="str">
        <f t="shared" si="4"/>
        <v/>
      </c>
    </row>
    <row r="12" spans="1:17">
      <c r="A12" s="21"/>
      <c r="B12" s="22"/>
      <c r="C12" s="22"/>
      <c r="D12" s="22"/>
      <c r="E12" s="23"/>
      <c r="F12" s="23"/>
      <c r="G12" s="23"/>
      <c r="H12" s="24"/>
      <c r="I12" s="22"/>
      <c r="J12" s="25"/>
      <c r="K12" s="26" t="str">
        <f>IF($A12="","",SUMIFS(MOVIMENTACOES!$E$5:$E$504,MOVIMENTACOES!$C$5:$C$504,$A12,MOVIMENTACOES!$B$5:$B$504,"Entrada"))</f>
        <v/>
      </c>
      <c r="L12" s="27" t="str">
        <f>IF($A12="","",SUMIFS(MOVIMENTACOES!$E$5:$E$504,MOVIMENTACOES!$C$5:$C$504,$A12,MOVIMENTACOES!$B$5:$B$504,"Saída"))</f>
        <v/>
      </c>
      <c r="M12" s="27" t="str">
        <f t="shared" si="0"/>
        <v/>
      </c>
      <c r="N12" s="28" t="str">
        <f t="shared" si="1"/>
        <v/>
      </c>
      <c r="O12" s="29" t="str">
        <f t="shared" si="2"/>
        <v/>
      </c>
      <c r="P12" s="27" t="str">
        <f t="shared" si="3"/>
        <v/>
      </c>
      <c r="Q12" s="30" t="str">
        <f t="shared" si="4"/>
        <v/>
      </c>
    </row>
    <row r="13" spans="1:17">
      <c r="A13" s="21"/>
      <c r="B13" s="22"/>
      <c r="C13" s="22"/>
      <c r="D13" s="22"/>
      <c r="E13" s="23"/>
      <c r="F13" s="23"/>
      <c r="G13" s="23"/>
      <c r="H13" s="24"/>
      <c r="I13" s="22"/>
      <c r="J13" s="25"/>
      <c r="K13" s="26" t="str">
        <f>IF($A13="","",SUMIFS(MOVIMENTACOES!$E$5:$E$504,MOVIMENTACOES!$C$5:$C$504,$A13,MOVIMENTACOES!$B$5:$B$504,"Entrada"))</f>
        <v/>
      </c>
      <c r="L13" s="27" t="str">
        <f>IF($A13="","",SUMIFS(MOVIMENTACOES!$E$5:$E$504,MOVIMENTACOES!$C$5:$C$504,$A13,MOVIMENTACOES!$B$5:$B$504,"Saída"))</f>
        <v/>
      </c>
      <c r="M13" s="27" t="str">
        <f t="shared" si="0"/>
        <v/>
      </c>
      <c r="N13" s="28" t="str">
        <f t="shared" si="1"/>
        <v/>
      </c>
      <c r="O13" s="29" t="str">
        <f t="shared" si="2"/>
        <v/>
      </c>
      <c r="P13" s="27" t="str">
        <f t="shared" si="3"/>
        <v/>
      </c>
      <c r="Q13" s="30" t="str">
        <f t="shared" si="4"/>
        <v/>
      </c>
    </row>
    <row r="14" spans="1:17">
      <c r="A14" s="21"/>
      <c r="B14" s="22"/>
      <c r="C14" s="22"/>
      <c r="D14" s="22"/>
      <c r="E14" s="23"/>
      <c r="F14" s="23"/>
      <c r="G14" s="23"/>
      <c r="H14" s="24"/>
      <c r="I14" s="22"/>
      <c r="J14" s="25"/>
      <c r="K14" s="26" t="str">
        <f>IF($A14="","",SUMIFS(MOVIMENTACOES!$E$5:$E$504,MOVIMENTACOES!$C$5:$C$504,$A14,MOVIMENTACOES!$B$5:$B$504,"Entrada"))</f>
        <v/>
      </c>
      <c r="L14" s="27" t="str">
        <f>IF($A14="","",SUMIFS(MOVIMENTACOES!$E$5:$E$504,MOVIMENTACOES!$C$5:$C$504,$A14,MOVIMENTACOES!$B$5:$B$504,"Saída"))</f>
        <v/>
      </c>
      <c r="M14" s="27" t="str">
        <f t="shared" si="0"/>
        <v/>
      </c>
      <c r="N14" s="28" t="str">
        <f t="shared" si="1"/>
        <v/>
      </c>
      <c r="O14" s="29" t="str">
        <f t="shared" si="2"/>
        <v/>
      </c>
      <c r="P14" s="27" t="str">
        <f t="shared" si="3"/>
        <v/>
      </c>
      <c r="Q14" s="30" t="str">
        <f t="shared" si="4"/>
        <v/>
      </c>
    </row>
    <row r="15" spans="1:17">
      <c r="A15" s="21"/>
      <c r="B15" s="22"/>
      <c r="C15" s="22"/>
      <c r="D15" s="22"/>
      <c r="E15" s="23"/>
      <c r="F15" s="23"/>
      <c r="G15" s="23"/>
      <c r="H15" s="24"/>
      <c r="I15" s="22"/>
      <c r="J15" s="25"/>
      <c r="K15" s="26" t="str">
        <f>IF($A15="","",SUMIFS(MOVIMENTACOES!$E$5:$E$504,MOVIMENTACOES!$C$5:$C$504,$A15,MOVIMENTACOES!$B$5:$B$504,"Entrada"))</f>
        <v/>
      </c>
      <c r="L15" s="27" t="str">
        <f>IF($A15="","",SUMIFS(MOVIMENTACOES!$E$5:$E$504,MOVIMENTACOES!$C$5:$C$504,$A15,MOVIMENTACOES!$B$5:$B$504,"Saída"))</f>
        <v/>
      </c>
      <c r="M15" s="27" t="str">
        <f t="shared" si="0"/>
        <v/>
      </c>
      <c r="N15" s="28" t="str">
        <f t="shared" si="1"/>
        <v/>
      </c>
      <c r="O15" s="29" t="str">
        <f t="shared" si="2"/>
        <v/>
      </c>
      <c r="P15" s="27" t="str">
        <f t="shared" si="3"/>
        <v/>
      </c>
      <c r="Q15" s="30" t="str">
        <f t="shared" si="4"/>
        <v/>
      </c>
    </row>
    <row r="16" spans="1:17">
      <c r="A16" s="21"/>
      <c r="B16" s="22"/>
      <c r="C16" s="22"/>
      <c r="D16" s="22"/>
      <c r="E16" s="23"/>
      <c r="F16" s="23"/>
      <c r="G16" s="23"/>
      <c r="H16" s="24"/>
      <c r="I16" s="22"/>
      <c r="J16" s="25"/>
      <c r="K16" s="26" t="str">
        <f>IF($A16="","",SUMIFS(MOVIMENTACOES!$E$5:$E$504,MOVIMENTACOES!$C$5:$C$504,$A16,MOVIMENTACOES!$B$5:$B$504,"Entrada"))</f>
        <v/>
      </c>
      <c r="L16" s="27" t="str">
        <f>IF($A16="","",SUMIFS(MOVIMENTACOES!$E$5:$E$504,MOVIMENTACOES!$C$5:$C$504,$A16,MOVIMENTACOES!$B$5:$B$504,"Saída"))</f>
        <v/>
      </c>
      <c r="M16" s="27" t="str">
        <f t="shared" si="0"/>
        <v/>
      </c>
      <c r="N16" s="28" t="str">
        <f t="shared" si="1"/>
        <v/>
      </c>
      <c r="O16" s="29" t="str">
        <f t="shared" si="2"/>
        <v/>
      </c>
      <c r="P16" s="27" t="str">
        <f t="shared" si="3"/>
        <v/>
      </c>
      <c r="Q16" s="30" t="str">
        <f t="shared" si="4"/>
        <v/>
      </c>
    </row>
    <row r="17" spans="1:17">
      <c r="A17" s="21"/>
      <c r="B17" s="22"/>
      <c r="C17" s="22"/>
      <c r="D17" s="22"/>
      <c r="E17" s="23"/>
      <c r="F17" s="23"/>
      <c r="G17" s="23"/>
      <c r="H17" s="24"/>
      <c r="I17" s="22"/>
      <c r="J17" s="25"/>
      <c r="K17" s="26" t="str">
        <f>IF($A17="","",SUMIFS(MOVIMENTACOES!$E$5:$E$504,MOVIMENTACOES!$C$5:$C$504,$A17,MOVIMENTACOES!$B$5:$B$504,"Entrada"))</f>
        <v/>
      </c>
      <c r="L17" s="27" t="str">
        <f>IF($A17="","",SUMIFS(MOVIMENTACOES!$E$5:$E$504,MOVIMENTACOES!$C$5:$C$504,$A17,MOVIMENTACOES!$B$5:$B$504,"Saída"))</f>
        <v/>
      </c>
      <c r="M17" s="27" t="str">
        <f t="shared" si="0"/>
        <v/>
      </c>
      <c r="N17" s="28" t="str">
        <f t="shared" si="1"/>
        <v/>
      </c>
      <c r="O17" s="29" t="str">
        <f t="shared" si="2"/>
        <v/>
      </c>
      <c r="P17" s="27" t="str">
        <f t="shared" si="3"/>
        <v/>
      </c>
      <c r="Q17" s="30" t="str">
        <f t="shared" si="4"/>
        <v/>
      </c>
    </row>
    <row r="18" spans="1:17">
      <c r="A18" s="21"/>
      <c r="B18" s="22"/>
      <c r="C18" s="22"/>
      <c r="D18" s="22"/>
      <c r="E18" s="23"/>
      <c r="F18" s="23"/>
      <c r="G18" s="23"/>
      <c r="H18" s="24"/>
      <c r="I18" s="22"/>
      <c r="J18" s="25"/>
      <c r="K18" s="26" t="str">
        <f>IF($A18="","",SUMIFS(MOVIMENTACOES!$E$5:$E$504,MOVIMENTACOES!$C$5:$C$504,$A18,MOVIMENTACOES!$B$5:$B$504,"Entrada"))</f>
        <v/>
      </c>
      <c r="L18" s="27" t="str">
        <f>IF($A18="","",SUMIFS(MOVIMENTACOES!$E$5:$E$504,MOVIMENTACOES!$C$5:$C$504,$A18,MOVIMENTACOES!$B$5:$B$504,"Saída"))</f>
        <v/>
      </c>
      <c r="M18" s="27" t="str">
        <f t="shared" si="0"/>
        <v/>
      </c>
      <c r="N18" s="28" t="str">
        <f t="shared" si="1"/>
        <v/>
      </c>
      <c r="O18" s="29" t="str">
        <f t="shared" si="2"/>
        <v/>
      </c>
      <c r="P18" s="27" t="str">
        <f t="shared" si="3"/>
        <v/>
      </c>
      <c r="Q18" s="30" t="str">
        <f t="shared" si="4"/>
        <v/>
      </c>
    </row>
    <row r="19" spans="1:17">
      <c r="A19" s="21"/>
      <c r="B19" s="22"/>
      <c r="C19" s="22"/>
      <c r="D19" s="22"/>
      <c r="E19" s="23"/>
      <c r="F19" s="23"/>
      <c r="G19" s="23"/>
      <c r="H19" s="24"/>
      <c r="I19" s="22"/>
      <c r="J19" s="25"/>
      <c r="K19" s="26" t="str">
        <f>IF($A19="","",SUMIFS(MOVIMENTACOES!$E$5:$E$504,MOVIMENTACOES!$C$5:$C$504,$A19,MOVIMENTACOES!$B$5:$B$504,"Entrada"))</f>
        <v/>
      </c>
      <c r="L19" s="27" t="str">
        <f>IF($A19="","",SUMIFS(MOVIMENTACOES!$E$5:$E$504,MOVIMENTACOES!$C$5:$C$504,$A19,MOVIMENTACOES!$B$5:$B$504,"Saída"))</f>
        <v/>
      </c>
      <c r="M19" s="27" t="str">
        <f t="shared" si="0"/>
        <v/>
      </c>
      <c r="N19" s="28" t="str">
        <f t="shared" si="1"/>
        <v/>
      </c>
      <c r="O19" s="29" t="str">
        <f t="shared" si="2"/>
        <v/>
      </c>
      <c r="P19" s="27" t="str">
        <f t="shared" si="3"/>
        <v/>
      </c>
      <c r="Q19" s="30" t="str">
        <f t="shared" si="4"/>
        <v/>
      </c>
    </row>
    <row r="20" spans="1:17">
      <c r="A20" s="21"/>
      <c r="B20" s="22"/>
      <c r="C20" s="22"/>
      <c r="D20" s="22"/>
      <c r="E20" s="23"/>
      <c r="F20" s="23"/>
      <c r="G20" s="23"/>
      <c r="H20" s="24"/>
      <c r="I20" s="22"/>
      <c r="J20" s="25"/>
      <c r="K20" s="26" t="str">
        <f>IF($A20="","",SUMIFS(MOVIMENTACOES!$E$5:$E$504,MOVIMENTACOES!$C$5:$C$504,$A20,MOVIMENTACOES!$B$5:$B$504,"Entrada"))</f>
        <v/>
      </c>
      <c r="L20" s="27" t="str">
        <f>IF($A20="","",SUMIFS(MOVIMENTACOES!$E$5:$E$504,MOVIMENTACOES!$C$5:$C$504,$A20,MOVIMENTACOES!$B$5:$B$504,"Saída"))</f>
        <v/>
      </c>
      <c r="M20" s="27" t="str">
        <f t="shared" si="0"/>
        <v/>
      </c>
      <c r="N20" s="28" t="str">
        <f t="shared" si="1"/>
        <v/>
      </c>
      <c r="O20" s="29" t="str">
        <f t="shared" si="2"/>
        <v/>
      </c>
      <c r="P20" s="27" t="str">
        <f t="shared" si="3"/>
        <v/>
      </c>
      <c r="Q20" s="30" t="str">
        <f t="shared" si="4"/>
        <v/>
      </c>
    </row>
    <row r="21" spans="1:17">
      <c r="A21" s="21"/>
      <c r="B21" s="22"/>
      <c r="C21" s="22"/>
      <c r="D21" s="22"/>
      <c r="E21" s="23"/>
      <c r="F21" s="23"/>
      <c r="G21" s="23"/>
      <c r="H21" s="24"/>
      <c r="I21" s="22"/>
      <c r="J21" s="25"/>
      <c r="K21" s="26" t="str">
        <f>IF($A21="","",SUMIFS(MOVIMENTACOES!$E$5:$E$504,MOVIMENTACOES!$C$5:$C$504,$A21,MOVIMENTACOES!$B$5:$B$504,"Entrada"))</f>
        <v/>
      </c>
      <c r="L21" s="27" t="str">
        <f>IF($A21="","",SUMIFS(MOVIMENTACOES!$E$5:$E$504,MOVIMENTACOES!$C$5:$C$504,$A21,MOVIMENTACOES!$B$5:$B$504,"Saída"))</f>
        <v/>
      </c>
      <c r="M21" s="27" t="str">
        <f t="shared" si="0"/>
        <v/>
      </c>
      <c r="N21" s="28" t="str">
        <f t="shared" si="1"/>
        <v/>
      </c>
      <c r="O21" s="29" t="str">
        <f t="shared" si="2"/>
        <v/>
      </c>
      <c r="P21" s="27" t="str">
        <f t="shared" si="3"/>
        <v/>
      </c>
      <c r="Q21" s="30" t="str">
        <f t="shared" si="4"/>
        <v/>
      </c>
    </row>
    <row r="22" spans="1:17">
      <c r="A22" s="21"/>
      <c r="B22" s="22"/>
      <c r="C22" s="22"/>
      <c r="D22" s="22"/>
      <c r="E22" s="23"/>
      <c r="F22" s="23"/>
      <c r="G22" s="23"/>
      <c r="H22" s="24"/>
      <c r="I22" s="22"/>
      <c r="J22" s="25"/>
      <c r="K22" s="26" t="str">
        <f>IF($A22="","",SUMIFS(MOVIMENTACOES!$E$5:$E$504,MOVIMENTACOES!$C$5:$C$504,$A22,MOVIMENTACOES!$B$5:$B$504,"Entrada"))</f>
        <v/>
      </c>
      <c r="L22" s="27" t="str">
        <f>IF($A22="","",SUMIFS(MOVIMENTACOES!$E$5:$E$504,MOVIMENTACOES!$C$5:$C$504,$A22,MOVIMENTACOES!$B$5:$B$504,"Saída"))</f>
        <v/>
      </c>
      <c r="M22" s="27" t="str">
        <f t="shared" si="0"/>
        <v/>
      </c>
      <c r="N22" s="28" t="str">
        <f t="shared" si="1"/>
        <v/>
      </c>
      <c r="O22" s="29" t="str">
        <f t="shared" si="2"/>
        <v/>
      </c>
      <c r="P22" s="27" t="str">
        <f t="shared" si="3"/>
        <v/>
      </c>
      <c r="Q22" s="30" t="str">
        <f t="shared" si="4"/>
        <v/>
      </c>
    </row>
    <row r="23" spans="1:17">
      <c r="A23" s="21"/>
      <c r="B23" s="22"/>
      <c r="C23" s="22"/>
      <c r="D23" s="22"/>
      <c r="E23" s="23"/>
      <c r="F23" s="23"/>
      <c r="G23" s="23"/>
      <c r="H23" s="24"/>
      <c r="I23" s="22"/>
      <c r="J23" s="25"/>
      <c r="K23" s="26" t="str">
        <f>IF($A23="","",SUMIFS(MOVIMENTACOES!$E$5:$E$504,MOVIMENTACOES!$C$5:$C$504,$A23,MOVIMENTACOES!$B$5:$B$504,"Entrada"))</f>
        <v/>
      </c>
      <c r="L23" s="27" t="str">
        <f>IF($A23="","",SUMIFS(MOVIMENTACOES!$E$5:$E$504,MOVIMENTACOES!$C$5:$C$504,$A23,MOVIMENTACOES!$B$5:$B$504,"Saída"))</f>
        <v/>
      </c>
      <c r="M23" s="27" t="str">
        <f t="shared" si="0"/>
        <v/>
      </c>
      <c r="N23" s="28" t="str">
        <f t="shared" si="1"/>
        <v/>
      </c>
      <c r="O23" s="29" t="str">
        <f t="shared" si="2"/>
        <v/>
      </c>
      <c r="P23" s="27" t="str">
        <f t="shared" si="3"/>
        <v/>
      </c>
      <c r="Q23" s="30" t="str">
        <f t="shared" si="4"/>
        <v/>
      </c>
    </row>
    <row r="24" spans="1:17">
      <c r="A24" s="21"/>
      <c r="B24" s="22"/>
      <c r="C24" s="22"/>
      <c r="D24" s="22"/>
      <c r="E24" s="23"/>
      <c r="F24" s="23"/>
      <c r="G24" s="23"/>
      <c r="H24" s="24"/>
      <c r="I24" s="22"/>
      <c r="J24" s="25"/>
      <c r="K24" s="26" t="str">
        <f>IF($A24="","",SUMIFS(MOVIMENTACOES!$E$5:$E$504,MOVIMENTACOES!$C$5:$C$504,$A24,MOVIMENTACOES!$B$5:$B$504,"Entrada"))</f>
        <v/>
      </c>
      <c r="L24" s="27" t="str">
        <f>IF($A24="","",SUMIFS(MOVIMENTACOES!$E$5:$E$504,MOVIMENTACOES!$C$5:$C$504,$A24,MOVIMENTACOES!$B$5:$B$504,"Saída"))</f>
        <v/>
      </c>
      <c r="M24" s="27" t="str">
        <f t="shared" si="0"/>
        <v/>
      </c>
      <c r="N24" s="28" t="str">
        <f t="shared" si="1"/>
        <v/>
      </c>
      <c r="O24" s="29" t="str">
        <f t="shared" si="2"/>
        <v/>
      </c>
      <c r="P24" s="27" t="str">
        <f t="shared" si="3"/>
        <v/>
      </c>
      <c r="Q24" s="30" t="str">
        <f t="shared" si="4"/>
        <v/>
      </c>
    </row>
    <row r="25" spans="1:17">
      <c r="A25" s="21"/>
      <c r="B25" s="22"/>
      <c r="C25" s="22"/>
      <c r="D25" s="22"/>
      <c r="E25" s="23"/>
      <c r="F25" s="23"/>
      <c r="G25" s="23"/>
      <c r="H25" s="24"/>
      <c r="I25" s="22"/>
      <c r="J25" s="25"/>
      <c r="K25" s="26" t="str">
        <f>IF($A25="","",SUMIFS(MOVIMENTACOES!$E$5:$E$504,MOVIMENTACOES!$C$5:$C$504,$A25,MOVIMENTACOES!$B$5:$B$504,"Entrada"))</f>
        <v/>
      </c>
      <c r="L25" s="27" t="str">
        <f>IF($A25="","",SUMIFS(MOVIMENTACOES!$E$5:$E$504,MOVIMENTACOES!$C$5:$C$504,$A25,MOVIMENTACOES!$B$5:$B$504,"Saída"))</f>
        <v/>
      </c>
      <c r="M25" s="27" t="str">
        <f t="shared" si="0"/>
        <v/>
      </c>
      <c r="N25" s="28" t="str">
        <f t="shared" si="1"/>
        <v/>
      </c>
      <c r="O25" s="29" t="str">
        <f t="shared" si="2"/>
        <v/>
      </c>
      <c r="P25" s="27" t="str">
        <f t="shared" si="3"/>
        <v/>
      </c>
      <c r="Q25" s="30" t="str">
        <f t="shared" si="4"/>
        <v/>
      </c>
    </row>
    <row r="26" spans="1:17">
      <c r="A26" s="21"/>
      <c r="B26" s="22"/>
      <c r="C26" s="22"/>
      <c r="D26" s="22"/>
      <c r="E26" s="23"/>
      <c r="F26" s="23"/>
      <c r="G26" s="23"/>
      <c r="H26" s="24"/>
      <c r="I26" s="22"/>
      <c r="J26" s="25"/>
      <c r="K26" s="26" t="str">
        <f>IF($A26="","",SUMIFS(MOVIMENTACOES!$E$5:$E$504,MOVIMENTACOES!$C$5:$C$504,$A26,MOVIMENTACOES!$B$5:$B$504,"Entrada"))</f>
        <v/>
      </c>
      <c r="L26" s="27" t="str">
        <f>IF($A26="","",SUMIFS(MOVIMENTACOES!$E$5:$E$504,MOVIMENTACOES!$C$5:$C$504,$A26,MOVIMENTACOES!$B$5:$B$504,"Saída"))</f>
        <v/>
      </c>
      <c r="M26" s="27" t="str">
        <f t="shared" si="0"/>
        <v/>
      </c>
      <c r="N26" s="28" t="str">
        <f t="shared" si="1"/>
        <v/>
      </c>
      <c r="O26" s="29" t="str">
        <f t="shared" si="2"/>
        <v/>
      </c>
      <c r="P26" s="27" t="str">
        <f t="shared" si="3"/>
        <v/>
      </c>
      <c r="Q26" s="30" t="str">
        <f t="shared" si="4"/>
        <v/>
      </c>
    </row>
    <row r="27" spans="1:17">
      <c r="A27" s="21"/>
      <c r="B27" s="22"/>
      <c r="C27" s="22"/>
      <c r="D27" s="22"/>
      <c r="E27" s="23"/>
      <c r="F27" s="23"/>
      <c r="G27" s="23"/>
      <c r="H27" s="24"/>
      <c r="I27" s="22"/>
      <c r="J27" s="25"/>
      <c r="K27" s="26" t="str">
        <f>IF($A27="","",SUMIFS(MOVIMENTACOES!$E$5:$E$504,MOVIMENTACOES!$C$5:$C$504,$A27,MOVIMENTACOES!$B$5:$B$504,"Entrada"))</f>
        <v/>
      </c>
      <c r="L27" s="27" t="str">
        <f>IF($A27="","",SUMIFS(MOVIMENTACOES!$E$5:$E$504,MOVIMENTACOES!$C$5:$C$504,$A27,MOVIMENTACOES!$B$5:$B$504,"Saída"))</f>
        <v/>
      </c>
      <c r="M27" s="27" t="str">
        <f t="shared" si="0"/>
        <v/>
      </c>
      <c r="N27" s="28" t="str">
        <f t="shared" si="1"/>
        <v/>
      </c>
      <c r="O27" s="29" t="str">
        <f t="shared" si="2"/>
        <v/>
      </c>
      <c r="P27" s="27" t="str">
        <f t="shared" si="3"/>
        <v/>
      </c>
      <c r="Q27" s="30" t="str">
        <f t="shared" si="4"/>
        <v/>
      </c>
    </row>
    <row r="28" spans="1:17">
      <c r="A28" s="21"/>
      <c r="B28" s="22"/>
      <c r="C28" s="22"/>
      <c r="D28" s="22"/>
      <c r="E28" s="23"/>
      <c r="F28" s="23"/>
      <c r="G28" s="23"/>
      <c r="H28" s="24"/>
      <c r="I28" s="22"/>
      <c r="J28" s="25"/>
      <c r="K28" s="26" t="str">
        <f>IF($A28="","",SUMIFS(MOVIMENTACOES!$E$5:$E$504,MOVIMENTACOES!$C$5:$C$504,$A28,MOVIMENTACOES!$B$5:$B$504,"Entrada"))</f>
        <v/>
      </c>
      <c r="L28" s="27" t="str">
        <f>IF($A28="","",SUMIFS(MOVIMENTACOES!$E$5:$E$504,MOVIMENTACOES!$C$5:$C$504,$A28,MOVIMENTACOES!$B$5:$B$504,"Saída"))</f>
        <v/>
      </c>
      <c r="M28" s="27" t="str">
        <f t="shared" si="0"/>
        <v/>
      </c>
      <c r="N28" s="28" t="str">
        <f t="shared" si="1"/>
        <v/>
      </c>
      <c r="O28" s="29" t="str">
        <f t="shared" si="2"/>
        <v/>
      </c>
      <c r="P28" s="27" t="str">
        <f t="shared" si="3"/>
        <v/>
      </c>
      <c r="Q28" s="30" t="str">
        <f t="shared" si="4"/>
        <v/>
      </c>
    </row>
    <row r="29" spans="1:17">
      <c r="A29" s="21"/>
      <c r="B29" s="22"/>
      <c r="C29" s="22"/>
      <c r="D29" s="22"/>
      <c r="E29" s="23"/>
      <c r="F29" s="23"/>
      <c r="G29" s="23"/>
      <c r="H29" s="24"/>
      <c r="I29" s="22"/>
      <c r="J29" s="25"/>
      <c r="K29" s="26" t="str">
        <f>IF($A29="","",SUMIFS(MOVIMENTACOES!$E$5:$E$504,MOVIMENTACOES!$C$5:$C$504,$A29,MOVIMENTACOES!$B$5:$B$504,"Entrada"))</f>
        <v/>
      </c>
      <c r="L29" s="27" t="str">
        <f>IF($A29="","",SUMIFS(MOVIMENTACOES!$E$5:$E$504,MOVIMENTACOES!$C$5:$C$504,$A29,MOVIMENTACOES!$B$5:$B$504,"Saída"))</f>
        <v/>
      </c>
      <c r="M29" s="27" t="str">
        <f t="shared" si="0"/>
        <v/>
      </c>
      <c r="N29" s="28" t="str">
        <f t="shared" si="1"/>
        <v/>
      </c>
      <c r="O29" s="29" t="str">
        <f t="shared" si="2"/>
        <v/>
      </c>
      <c r="P29" s="27" t="str">
        <f t="shared" si="3"/>
        <v/>
      </c>
      <c r="Q29" s="30" t="str">
        <f t="shared" si="4"/>
        <v/>
      </c>
    </row>
    <row r="30" spans="1:17">
      <c r="A30" s="21"/>
      <c r="B30" s="22"/>
      <c r="C30" s="22"/>
      <c r="D30" s="22"/>
      <c r="E30" s="23"/>
      <c r="F30" s="23"/>
      <c r="G30" s="23"/>
      <c r="H30" s="24"/>
      <c r="I30" s="22"/>
      <c r="J30" s="25"/>
      <c r="K30" s="26" t="str">
        <f>IF($A30="","",SUMIFS(MOVIMENTACOES!$E$5:$E$504,MOVIMENTACOES!$C$5:$C$504,$A30,MOVIMENTACOES!$B$5:$B$504,"Entrada"))</f>
        <v/>
      </c>
      <c r="L30" s="27" t="str">
        <f>IF($A30="","",SUMIFS(MOVIMENTACOES!$E$5:$E$504,MOVIMENTACOES!$C$5:$C$504,$A30,MOVIMENTACOES!$B$5:$B$504,"Saída"))</f>
        <v/>
      </c>
      <c r="M30" s="27" t="str">
        <f t="shared" si="0"/>
        <v/>
      </c>
      <c r="N30" s="28" t="str">
        <f t="shared" si="1"/>
        <v/>
      </c>
      <c r="O30" s="29" t="str">
        <f t="shared" si="2"/>
        <v/>
      </c>
      <c r="P30" s="27" t="str">
        <f t="shared" si="3"/>
        <v/>
      </c>
      <c r="Q30" s="30" t="str">
        <f t="shared" si="4"/>
        <v/>
      </c>
    </row>
    <row r="31" spans="1:17">
      <c r="A31" s="21"/>
      <c r="B31" s="22"/>
      <c r="C31" s="22"/>
      <c r="D31" s="22"/>
      <c r="E31" s="23"/>
      <c r="F31" s="23"/>
      <c r="G31" s="23"/>
      <c r="H31" s="24"/>
      <c r="I31" s="22"/>
      <c r="J31" s="25"/>
      <c r="K31" s="26" t="str">
        <f>IF($A31="","",SUMIFS(MOVIMENTACOES!$E$5:$E$504,MOVIMENTACOES!$C$5:$C$504,$A31,MOVIMENTACOES!$B$5:$B$504,"Entrada"))</f>
        <v/>
      </c>
      <c r="L31" s="27" t="str">
        <f>IF($A31="","",SUMIFS(MOVIMENTACOES!$E$5:$E$504,MOVIMENTACOES!$C$5:$C$504,$A31,MOVIMENTACOES!$B$5:$B$504,"Saída"))</f>
        <v/>
      </c>
      <c r="M31" s="27" t="str">
        <f t="shared" si="0"/>
        <v/>
      </c>
      <c r="N31" s="28" t="str">
        <f t="shared" si="1"/>
        <v/>
      </c>
      <c r="O31" s="29" t="str">
        <f t="shared" si="2"/>
        <v/>
      </c>
      <c r="P31" s="27" t="str">
        <f t="shared" si="3"/>
        <v/>
      </c>
      <c r="Q31" s="30" t="str">
        <f t="shared" si="4"/>
        <v/>
      </c>
    </row>
    <row r="32" spans="1:17">
      <c r="A32" s="21"/>
      <c r="B32" s="22"/>
      <c r="C32" s="22"/>
      <c r="D32" s="22"/>
      <c r="E32" s="23"/>
      <c r="F32" s="23"/>
      <c r="G32" s="23"/>
      <c r="H32" s="24"/>
      <c r="I32" s="22"/>
      <c r="J32" s="25"/>
      <c r="K32" s="26" t="str">
        <f>IF($A32="","",SUMIFS(MOVIMENTACOES!$E$5:$E$504,MOVIMENTACOES!$C$5:$C$504,$A32,MOVIMENTACOES!$B$5:$B$504,"Entrada"))</f>
        <v/>
      </c>
      <c r="L32" s="27" t="str">
        <f>IF($A32="","",SUMIFS(MOVIMENTACOES!$E$5:$E$504,MOVIMENTACOES!$C$5:$C$504,$A32,MOVIMENTACOES!$B$5:$B$504,"Saída"))</f>
        <v/>
      </c>
      <c r="M32" s="27" t="str">
        <f t="shared" si="0"/>
        <v/>
      </c>
      <c r="N32" s="28" t="str">
        <f t="shared" si="1"/>
        <v/>
      </c>
      <c r="O32" s="29" t="str">
        <f t="shared" si="2"/>
        <v/>
      </c>
      <c r="P32" s="27" t="str">
        <f t="shared" si="3"/>
        <v/>
      </c>
      <c r="Q32" s="30" t="str">
        <f t="shared" si="4"/>
        <v/>
      </c>
    </row>
    <row r="33" spans="1:17">
      <c r="A33" s="21"/>
      <c r="B33" s="22"/>
      <c r="C33" s="22"/>
      <c r="D33" s="22"/>
      <c r="E33" s="23"/>
      <c r="F33" s="23"/>
      <c r="G33" s="23"/>
      <c r="H33" s="24"/>
      <c r="I33" s="22"/>
      <c r="J33" s="25"/>
      <c r="K33" s="26" t="str">
        <f>IF($A33="","",SUMIFS(MOVIMENTACOES!$E$5:$E$504,MOVIMENTACOES!$C$5:$C$504,$A33,MOVIMENTACOES!$B$5:$B$504,"Entrada"))</f>
        <v/>
      </c>
      <c r="L33" s="27" t="str">
        <f>IF($A33="","",SUMIFS(MOVIMENTACOES!$E$5:$E$504,MOVIMENTACOES!$C$5:$C$504,$A33,MOVIMENTACOES!$B$5:$B$504,"Saída"))</f>
        <v/>
      </c>
      <c r="M33" s="27" t="str">
        <f t="shared" si="0"/>
        <v/>
      </c>
      <c r="N33" s="28" t="str">
        <f t="shared" si="1"/>
        <v/>
      </c>
      <c r="O33" s="29" t="str">
        <f t="shared" si="2"/>
        <v/>
      </c>
      <c r="P33" s="27" t="str">
        <f t="shared" si="3"/>
        <v/>
      </c>
      <c r="Q33" s="30" t="str">
        <f t="shared" si="4"/>
        <v/>
      </c>
    </row>
    <row r="34" spans="1:17">
      <c r="A34" s="21"/>
      <c r="B34" s="22"/>
      <c r="C34" s="22"/>
      <c r="D34" s="22"/>
      <c r="E34" s="23"/>
      <c r="F34" s="23"/>
      <c r="G34" s="23"/>
      <c r="H34" s="24"/>
      <c r="I34" s="22"/>
      <c r="J34" s="25"/>
      <c r="K34" s="26" t="str">
        <f>IF($A34="","",SUMIFS(MOVIMENTACOES!$E$5:$E$504,MOVIMENTACOES!$C$5:$C$504,$A34,MOVIMENTACOES!$B$5:$B$504,"Entrada"))</f>
        <v/>
      </c>
      <c r="L34" s="27" t="str">
        <f>IF($A34="","",SUMIFS(MOVIMENTACOES!$E$5:$E$504,MOVIMENTACOES!$C$5:$C$504,$A34,MOVIMENTACOES!$B$5:$B$504,"Saída"))</f>
        <v/>
      </c>
      <c r="M34" s="27" t="str">
        <f t="shared" si="0"/>
        <v/>
      </c>
      <c r="N34" s="28" t="str">
        <f t="shared" si="1"/>
        <v/>
      </c>
      <c r="O34" s="29" t="str">
        <f t="shared" si="2"/>
        <v/>
      </c>
      <c r="P34" s="27" t="str">
        <f t="shared" si="3"/>
        <v/>
      </c>
      <c r="Q34" s="30" t="str">
        <f t="shared" si="4"/>
        <v/>
      </c>
    </row>
    <row r="35" spans="1:17">
      <c r="A35" s="21"/>
      <c r="B35" s="22"/>
      <c r="C35" s="22"/>
      <c r="D35" s="22"/>
      <c r="E35" s="23"/>
      <c r="F35" s="23"/>
      <c r="G35" s="23"/>
      <c r="H35" s="24"/>
      <c r="I35" s="22"/>
      <c r="J35" s="25"/>
      <c r="K35" s="26" t="str">
        <f>IF($A35="","",SUMIFS(MOVIMENTACOES!$E$5:$E$504,MOVIMENTACOES!$C$5:$C$504,$A35,MOVIMENTACOES!$B$5:$B$504,"Entrada"))</f>
        <v/>
      </c>
      <c r="L35" s="27" t="str">
        <f>IF($A35="","",SUMIFS(MOVIMENTACOES!$E$5:$E$504,MOVIMENTACOES!$C$5:$C$504,$A35,MOVIMENTACOES!$B$5:$B$504,"Saída"))</f>
        <v/>
      </c>
      <c r="M35" s="27" t="str">
        <f t="shared" si="0"/>
        <v/>
      </c>
      <c r="N35" s="28" t="str">
        <f t="shared" si="1"/>
        <v/>
      </c>
      <c r="O35" s="29" t="str">
        <f t="shared" si="2"/>
        <v/>
      </c>
      <c r="P35" s="27" t="str">
        <f t="shared" si="3"/>
        <v/>
      </c>
      <c r="Q35" s="30" t="str">
        <f t="shared" si="4"/>
        <v/>
      </c>
    </row>
    <row r="36" spans="1:17">
      <c r="A36" s="21"/>
      <c r="B36" s="22"/>
      <c r="C36" s="22"/>
      <c r="D36" s="22"/>
      <c r="E36" s="23"/>
      <c r="F36" s="23"/>
      <c r="G36" s="23"/>
      <c r="H36" s="24"/>
      <c r="I36" s="22"/>
      <c r="J36" s="25"/>
      <c r="K36" s="26" t="str">
        <f>IF($A36="","",SUMIFS(MOVIMENTACOES!$E$5:$E$504,MOVIMENTACOES!$C$5:$C$504,$A36,MOVIMENTACOES!$B$5:$B$504,"Entrada"))</f>
        <v/>
      </c>
      <c r="L36" s="27" t="str">
        <f>IF($A36="","",SUMIFS(MOVIMENTACOES!$E$5:$E$504,MOVIMENTACOES!$C$5:$C$504,$A36,MOVIMENTACOES!$B$5:$B$504,"Saída"))</f>
        <v/>
      </c>
      <c r="M36" s="27" t="str">
        <f t="shared" si="0"/>
        <v/>
      </c>
      <c r="N36" s="28" t="str">
        <f t="shared" si="1"/>
        <v/>
      </c>
      <c r="O36" s="29" t="str">
        <f t="shared" si="2"/>
        <v/>
      </c>
      <c r="P36" s="27" t="str">
        <f t="shared" si="3"/>
        <v/>
      </c>
      <c r="Q36" s="30" t="str">
        <f t="shared" si="4"/>
        <v/>
      </c>
    </row>
    <row r="37" spans="1:17">
      <c r="A37" s="21"/>
      <c r="B37" s="22"/>
      <c r="C37" s="22"/>
      <c r="D37" s="22"/>
      <c r="E37" s="23"/>
      <c r="F37" s="23"/>
      <c r="G37" s="23"/>
      <c r="H37" s="24"/>
      <c r="I37" s="22"/>
      <c r="J37" s="25"/>
      <c r="K37" s="26" t="str">
        <f>IF($A37="","",SUMIFS(MOVIMENTACOES!$E$5:$E$504,MOVIMENTACOES!$C$5:$C$504,$A37,MOVIMENTACOES!$B$5:$B$504,"Entrada"))</f>
        <v/>
      </c>
      <c r="L37" s="27" t="str">
        <f>IF($A37="","",SUMIFS(MOVIMENTACOES!$E$5:$E$504,MOVIMENTACOES!$C$5:$C$504,$A37,MOVIMENTACOES!$B$5:$B$504,"Saída"))</f>
        <v/>
      </c>
      <c r="M37" s="27" t="str">
        <f t="shared" ref="M37:M68" si="5">IF($A37="","",$E37+$K37-$L37)</f>
        <v/>
      </c>
      <c r="N37" s="28" t="str">
        <f t="shared" ref="N37:N68" si="6">IF($A37="","",ROUND($M37*$H37,2))</f>
        <v/>
      </c>
      <c r="O37" s="29" t="str">
        <f t="shared" ref="O37:O68" si="7">IF($A37="","",IF($M37&lt;0,"NEGATIVO",IF($M37=0,"SEM ESTOQUE",IF($M37&lt;=$F37,"REPOR","OK"))))</f>
        <v/>
      </c>
      <c r="P37" s="27" t="str">
        <f t="shared" ref="P37:P68" si="8">IF($A37="","",IF(AND($M37&lt;=$F37,$G37&gt;$M37),$G37-$M37,0))</f>
        <v/>
      </c>
      <c r="Q37" s="30" t="str">
        <f t="shared" ref="Q37:Q68" si="9">IF($A37="","",IF(COUNTIF($A$5:$A$104,$A37)&gt;1,"CÓDIGO DUPLICADO",IF(OR($E37&lt;0,$F37&lt;0,$G37&lt;0,$H37&lt;0),"VALOR NEGATIVO",IF($G37&lt;$F37,"MÁXIMO &lt; MÍNIMO","OK"))))</f>
        <v/>
      </c>
    </row>
    <row r="38" spans="1:17">
      <c r="A38" s="21"/>
      <c r="B38" s="22"/>
      <c r="C38" s="22"/>
      <c r="D38" s="22"/>
      <c r="E38" s="23"/>
      <c r="F38" s="23"/>
      <c r="G38" s="23"/>
      <c r="H38" s="24"/>
      <c r="I38" s="22"/>
      <c r="J38" s="25"/>
      <c r="K38" s="26" t="str">
        <f>IF($A38="","",SUMIFS(MOVIMENTACOES!$E$5:$E$504,MOVIMENTACOES!$C$5:$C$504,$A38,MOVIMENTACOES!$B$5:$B$504,"Entrada"))</f>
        <v/>
      </c>
      <c r="L38" s="27" t="str">
        <f>IF($A38="","",SUMIFS(MOVIMENTACOES!$E$5:$E$504,MOVIMENTACOES!$C$5:$C$504,$A38,MOVIMENTACOES!$B$5:$B$504,"Saída"))</f>
        <v/>
      </c>
      <c r="M38" s="27" t="str">
        <f t="shared" si="5"/>
        <v/>
      </c>
      <c r="N38" s="28" t="str">
        <f t="shared" si="6"/>
        <v/>
      </c>
      <c r="O38" s="29" t="str">
        <f t="shared" si="7"/>
        <v/>
      </c>
      <c r="P38" s="27" t="str">
        <f t="shared" si="8"/>
        <v/>
      </c>
      <c r="Q38" s="30" t="str">
        <f t="shared" si="9"/>
        <v/>
      </c>
    </row>
    <row r="39" spans="1:17">
      <c r="A39" s="21"/>
      <c r="B39" s="22"/>
      <c r="C39" s="22"/>
      <c r="D39" s="22"/>
      <c r="E39" s="23"/>
      <c r="F39" s="23"/>
      <c r="G39" s="23"/>
      <c r="H39" s="24"/>
      <c r="I39" s="22"/>
      <c r="J39" s="25"/>
      <c r="K39" s="26" t="str">
        <f>IF($A39="","",SUMIFS(MOVIMENTACOES!$E$5:$E$504,MOVIMENTACOES!$C$5:$C$504,$A39,MOVIMENTACOES!$B$5:$B$504,"Entrada"))</f>
        <v/>
      </c>
      <c r="L39" s="27" t="str">
        <f>IF($A39="","",SUMIFS(MOVIMENTACOES!$E$5:$E$504,MOVIMENTACOES!$C$5:$C$504,$A39,MOVIMENTACOES!$B$5:$B$504,"Saída"))</f>
        <v/>
      </c>
      <c r="M39" s="27" t="str">
        <f t="shared" si="5"/>
        <v/>
      </c>
      <c r="N39" s="28" t="str">
        <f t="shared" si="6"/>
        <v/>
      </c>
      <c r="O39" s="29" t="str">
        <f t="shared" si="7"/>
        <v/>
      </c>
      <c r="P39" s="27" t="str">
        <f t="shared" si="8"/>
        <v/>
      </c>
      <c r="Q39" s="30" t="str">
        <f t="shared" si="9"/>
        <v/>
      </c>
    </row>
    <row r="40" spans="1:17">
      <c r="A40" s="21"/>
      <c r="B40" s="22"/>
      <c r="C40" s="22"/>
      <c r="D40" s="22"/>
      <c r="E40" s="23"/>
      <c r="F40" s="23"/>
      <c r="G40" s="23"/>
      <c r="H40" s="24"/>
      <c r="I40" s="22"/>
      <c r="J40" s="25"/>
      <c r="K40" s="26" t="str">
        <f>IF($A40="","",SUMIFS(MOVIMENTACOES!$E$5:$E$504,MOVIMENTACOES!$C$5:$C$504,$A40,MOVIMENTACOES!$B$5:$B$504,"Entrada"))</f>
        <v/>
      </c>
      <c r="L40" s="27" t="str">
        <f>IF($A40="","",SUMIFS(MOVIMENTACOES!$E$5:$E$504,MOVIMENTACOES!$C$5:$C$504,$A40,MOVIMENTACOES!$B$5:$B$504,"Saída"))</f>
        <v/>
      </c>
      <c r="M40" s="27" t="str">
        <f t="shared" si="5"/>
        <v/>
      </c>
      <c r="N40" s="28" t="str">
        <f t="shared" si="6"/>
        <v/>
      </c>
      <c r="O40" s="29" t="str">
        <f t="shared" si="7"/>
        <v/>
      </c>
      <c r="P40" s="27" t="str">
        <f t="shared" si="8"/>
        <v/>
      </c>
      <c r="Q40" s="30" t="str">
        <f t="shared" si="9"/>
        <v/>
      </c>
    </row>
    <row r="41" spans="1:17">
      <c r="A41" s="21"/>
      <c r="B41" s="22"/>
      <c r="C41" s="22"/>
      <c r="D41" s="22"/>
      <c r="E41" s="23"/>
      <c r="F41" s="23"/>
      <c r="G41" s="23"/>
      <c r="H41" s="24"/>
      <c r="I41" s="22"/>
      <c r="J41" s="25"/>
      <c r="K41" s="26" t="str">
        <f>IF($A41="","",SUMIFS(MOVIMENTACOES!$E$5:$E$504,MOVIMENTACOES!$C$5:$C$504,$A41,MOVIMENTACOES!$B$5:$B$504,"Entrada"))</f>
        <v/>
      </c>
      <c r="L41" s="27" t="str">
        <f>IF($A41="","",SUMIFS(MOVIMENTACOES!$E$5:$E$504,MOVIMENTACOES!$C$5:$C$504,$A41,MOVIMENTACOES!$B$5:$B$504,"Saída"))</f>
        <v/>
      </c>
      <c r="M41" s="27" t="str">
        <f t="shared" si="5"/>
        <v/>
      </c>
      <c r="N41" s="28" t="str">
        <f t="shared" si="6"/>
        <v/>
      </c>
      <c r="O41" s="29" t="str">
        <f t="shared" si="7"/>
        <v/>
      </c>
      <c r="P41" s="27" t="str">
        <f t="shared" si="8"/>
        <v/>
      </c>
      <c r="Q41" s="30" t="str">
        <f t="shared" si="9"/>
        <v/>
      </c>
    </row>
    <row r="42" spans="1:17">
      <c r="A42" s="21"/>
      <c r="B42" s="22"/>
      <c r="C42" s="22"/>
      <c r="D42" s="22"/>
      <c r="E42" s="23"/>
      <c r="F42" s="23"/>
      <c r="G42" s="23"/>
      <c r="H42" s="24"/>
      <c r="I42" s="22"/>
      <c r="J42" s="25"/>
      <c r="K42" s="26" t="str">
        <f>IF($A42="","",SUMIFS(MOVIMENTACOES!$E$5:$E$504,MOVIMENTACOES!$C$5:$C$504,$A42,MOVIMENTACOES!$B$5:$B$504,"Entrada"))</f>
        <v/>
      </c>
      <c r="L42" s="27" t="str">
        <f>IF($A42="","",SUMIFS(MOVIMENTACOES!$E$5:$E$504,MOVIMENTACOES!$C$5:$C$504,$A42,MOVIMENTACOES!$B$5:$B$504,"Saída"))</f>
        <v/>
      </c>
      <c r="M42" s="27" t="str">
        <f t="shared" si="5"/>
        <v/>
      </c>
      <c r="N42" s="28" t="str">
        <f t="shared" si="6"/>
        <v/>
      </c>
      <c r="O42" s="29" t="str">
        <f t="shared" si="7"/>
        <v/>
      </c>
      <c r="P42" s="27" t="str">
        <f t="shared" si="8"/>
        <v/>
      </c>
      <c r="Q42" s="30" t="str">
        <f t="shared" si="9"/>
        <v/>
      </c>
    </row>
    <row r="43" spans="1:17">
      <c r="A43" s="21"/>
      <c r="B43" s="22"/>
      <c r="C43" s="22"/>
      <c r="D43" s="22"/>
      <c r="E43" s="23"/>
      <c r="F43" s="23"/>
      <c r="G43" s="23"/>
      <c r="H43" s="24"/>
      <c r="I43" s="22"/>
      <c r="J43" s="25"/>
      <c r="K43" s="26" t="str">
        <f>IF($A43="","",SUMIFS(MOVIMENTACOES!$E$5:$E$504,MOVIMENTACOES!$C$5:$C$504,$A43,MOVIMENTACOES!$B$5:$B$504,"Entrada"))</f>
        <v/>
      </c>
      <c r="L43" s="27" t="str">
        <f>IF($A43="","",SUMIFS(MOVIMENTACOES!$E$5:$E$504,MOVIMENTACOES!$C$5:$C$504,$A43,MOVIMENTACOES!$B$5:$B$504,"Saída"))</f>
        <v/>
      </c>
      <c r="M43" s="27" t="str">
        <f t="shared" si="5"/>
        <v/>
      </c>
      <c r="N43" s="28" t="str">
        <f t="shared" si="6"/>
        <v/>
      </c>
      <c r="O43" s="29" t="str">
        <f t="shared" si="7"/>
        <v/>
      </c>
      <c r="P43" s="27" t="str">
        <f t="shared" si="8"/>
        <v/>
      </c>
      <c r="Q43" s="30" t="str">
        <f t="shared" si="9"/>
        <v/>
      </c>
    </row>
    <row r="44" spans="1:17">
      <c r="A44" s="21"/>
      <c r="B44" s="22"/>
      <c r="C44" s="22"/>
      <c r="D44" s="22"/>
      <c r="E44" s="23"/>
      <c r="F44" s="23"/>
      <c r="G44" s="23"/>
      <c r="H44" s="24"/>
      <c r="I44" s="22"/>
      <c r="J44" s="25"/>
      <c r="K44" s="26" t="str">
        <f>IF($A44="","",SUMIFS(MOVIMENTACOES!$E$5:$E$504,MOVIMENTACOES!$C$5:$C$504,$A44,MOVIMENTACOES!$B$5:$B$504,"Entrada"))</f>
        <v/>
      </c>
      <c r="L44" s="27" t="str">
        <f>IF($A44="","",SUMIFS(MOVIMENTACOES!$E$5:$E$504,MOVIMENTACOES!$C$5:$C$504,$A44,MOVIMENTACOES!$B$5:$B$504,"Saída"))</f>
        <v/>
      </c>
      <c r="M44" s="27" t="str">
        <f t="shared" si="5"/>
        <v/>
      </c>
      <c r="N44" s="28" t="str">
        <f t="shared" si="6"/>
        <v/>
      </c>
      <c r="O44" s="29" t="str">
        <f t="shared" si="7"/>
        <v/>
      </c>
      <c r="P44" s="27" t="str">
        <f t="shared" si="8"/>
        <v/>
      </c>
      <c r="Q44" s="30" t="str">
        <f t="shared" si="9"/>
        <v/>
      </c>
    </row>
    <row r="45" spans="1:17">
      <c r="A45" s="21"/>
      <c r="B45" s="22"/>
      <c r="C45" s="22"/>
      <c r="D45" s="22"/>
      <c r="E45" s="23"/>
      <c r="F45" s="23"/>
      <c r="G45" s="23"/>
      <c r="H45" s="24"/>
      <c r="I45" s="22"/>
      <c r="J45" s="25"/>
      <c r="K45" s="26" t="str">
        <f>IF($A45="","",SUMIFS(MOVIMENTACOES!$E$5:$E$504,MOVIMENTACOES!$C$5:$C$504,$A45,MOVIMENTACOES!$B$5:$B$504,"Entrada"))</f>
        <v/>
      </c>
      <c r="L45" s="27" t="str">
        <f>IF($A45="","",SUMIFS(MOVIMENTACOES!$E$5:$E$504,MOVIMENTACOES!$C$5:$C$504,$A45,MOVIMENTACOES!$B$5:$B$504,"Saída"))</f>
        <v/>
      </c>
      <c r="M45" s="27" t="str">
        <f t="shared" si="5"/>
        <v/>
      </c>
      <c r="N45" s="28" t="str">
        <f t="shared" si="6"/>
        <v/>
      </c>
      <c r="O45" s="29" t="str">
        <f t="shared" si="7"/>
        <v/>
      </c>
      <c r="P45" s="27" t="str">
        <f t="shared" si="8"/>
        <v/>
      </c>
      <c r="Q45" s="30" t="str">
        <f t="shared" si="9"/>
        <v/>
      </c>
    </row>
    <row r="46" spans="1:17">
      <c r="A46" s="21"/>
      <c r="B46" s="22"/>
      <c r="C46" s="22"/>
      <c r="D46" s="22"/>
      <c r="E46" s="23"/>
      <c r="F46" s="23"/>
      <c r="G46" s="23"/>
      <c r="H46" s="24"/>
      <c r="I46" s="22"/>
      <c r="J46" s="25"/>
      <c r="K46" s="26" t="str">
        <f>IF($A46="","",SUMIFS(MOVIMENTACOES!$E$5:$E$504,MOVIMENTACOES!$C$5:$C$504,$A46,MOVIMENTACOES!$B$5:$B$504,"Entrada"))</f>
        <v/>
      </c>
      <c r="L46" s="27" t="str">
        <f>IF($A46="","",SUMIFS(MOVIMENTACOES!$E$5:$E$504,MOVIMENTACOES!$C$5:$C$504,$A46,MOVIMENTACOES!$B$5:$B$504,"Saída"))</f>
        <v/>
      </c>
      <c r="M46" s="27" t="str">
        <f t="shared" si="5"/>
        <v/>
      </c>
      <c r="N46" s="28" t="str">
        <f t="shared" si="6"/>
        <v/>
      </c>
      <c r="O46" s="29" t="str">
        <f t="shared" si="7"/>
        <v/>
      </c>
      <c r="P46" s="27" t="str">
        <f t="shared" si="8"/>
        <v/>
      </c>
      <c r="Q46" s="30" t="str">
        <f t="shared" si="9"/>
        <v/>
      </c>
    </row>
    <row r="47" spans="1:17">
      <c r="A47" s="21"/>
      <c r="B47" s="22"/>
      <c r="C47" s="22"/>
      <c r="D47" s="22"/>
      <c r="E47" s="23"/>
      <c r="F47" s="23"/>
      <c r="G47" s="23"/>
      <c r="H47" s="24"/>
      <c r="I47" s="22"/>
      <c r="J47" s="25"/>
      <c r="K47" s="26" t="str">
        <f>IF($A47="","",SUMIFS(MOVIMENTACOES!$E$5:$E$504,MOVIMENTACOES!$C$5:$C$504,$A47,MOVIMENTACOES!$B$5:$B$504,"Entrada"))</f>
        <v/>
      </c>
      <c r="L47" s="27" t="str">
        <f>IF($A47="","",SUMIFS(MOVIMENTACOES!$E$5:$E$504,MOVIMENTACOES!$C$5:$C$504,$A47,MOVIMENTACOES!$B$5:$B$504,"Saída"))</f>
        <v/>
      </c>
      <c r="M47" s="27" t="str">
        <f t="shared" si="5"/>
        <v/>
      </c>
      <c r="N47" s="28" t="str">
        <f t="shared" si="6"/>
        <v/>
      </c>
      <c r="O47" s="29" t="str">
        <f t="shared" si="7"/>
        <v/>
      </c>
      <c r="P47" s="27" t="str">
        <f t="shared" si="8"/>
        <v/>
      </c>
      <c r="Q47" s="30" t="str">
        <f t="shared" si="9"/>
        <v/>
      </c>
    </row>
    <row r="48" spans="1:17">
      <c r="A48" s="21"/>
      <c r="B48" s="22"/>
      <c r="C48" s="22"/>
      <c r="D48" s="22"/>
      <c r="E48" s="23"/>
      <c r="F48" s="23"/>
      <c r="G48" s="23"/>
      <c r="H48" s="24"/>
      <c r="I48" s="22"/>
      <c r="J48" s="25"/>
      <c r="K48" s="26" t="str">
        <f>IF($A48="","",SUMIFS(MOVIMENTACOES!$E$5:$E$504,MOVIMENTACOES!$C$5:$C$504,$A48,MOVIMENTACOES!$B$5:$B$504,"Entrada"))</f>
        <v/>
      </c>
      <c r="L48" s="27" t="str">
        <f>IF($A48="","",SUMIFS(MOVIMENTACOES!$E$5:$E$504,MOVIMENTACOES!$C$5:$C$504,$A48,MOVIMENTACOES!$B$5:$B$504,"Saída"))</f>
        <v/>
      </c>
      <c r="M48" s="27" t="str">
        <f t="shared" si="5"/>
        <v/>
      </c>
      <c r="N48" s="28" t="str">
        <f t="shared" si="6"/>
        <v/>
      </c>
      <c r="O48" s="29" t="str">
        <f t="shared" si="7"/>
        <v/>
      </c>
      <c r="P48" s="27" t="str">
        <f t="shared" si="8"/>
        <v/>
      </c>
      <c r="Q48" s="30" t="str">
        <f t="shared" si="9"/>
        <v/>
      </c>
    </row>
    <row r="49" spans="1:17">
      <c r="A49" s="21"/>
      <c r="B49" s="22"/>
      <c r="C49" s="22"/>
      <c r="D49" s="22"/>
      <c r="E49" s="23"/>
      <c r="F49" s="23"/>
      <c r="G49" s="23"/>
      <c r="H49" s="24"/>
      <c r="I49" s="22"/>
      <c r="J49" s="25"/>
      <c r="K49" s="26" t="str">
        <f>IF($A49="","",SUMIFS(MOVIMENTACOES!$E$5:$E$504,MOVIMENTACOES!$C$5:$C$504,$A49,MOVIMENTACOES!$B$5:$B$504,"Entrada"))</f>
        <v/>
      </c>
      <c r="L49" s="27" t="str">
        <f>IF($A49="","",SUMIFS(MOVIMENTACOES!$E$5:$E$504,MOVIMENTACOES!$C$5:$C$504,$A49,MOVIMENTACOES!$B$5:$B$504,"Saída"))</f>
        <v/>
      </c>
      <c r="M49" s="27" t="str">
        <f t="shared" si="5"/>
        <v/>
      </c>
      <c r="N49" s="28" t="str">
        <f t="shared" si="6"/>
        <v/>
      </c>
      <c r="O49" s="29" t="str">
        <f t="shared" si="7"/>
        <v/>
      </c>
      <c r="P49" s="27" t="str">
        <f t="shared" si="8"/>
        <v/>
      </c>
      <c r="Q49" s="30" t="str">
        <f t="shared" si="9"/>
        <v/>
      </c>
    </row>
    <row r="50" spans="1:17">
      <c r="A50" s="21"/>
      <c r="B50" s="22"/>
      <c r="C50" s="22"/>
      <c r="D50" s="22"/>
      <c r="E50" s="23"/>
      <c r="F50" s="23"/>
      <c r="G50" s="23"/>
      <c r="H50" s="24"/>
      <c r="I50" s="22"/>
      <c r="J50" s="25"/>
      <c r="K50" s="26" t="str">
        <f>IF($A50="","",SUMIFS(MOVIMENTACOES!$E$5:$E$504,MOVIMENTACOES!$C$5:$C$504,$A50,MOVIMENTACOES!$B$5:$B$504,"Entrada"))</f>
        <v/>
      </c>
      <c r="L50" s="27" t="str">
        <f>IF($A50="","",SUMIFS(MOVIMENTACOES!$E$5:$E$504,MOVIMENTACOES!$C$5:$C$504,$A50,MOVIMENTACOES!$B$5:$B$504,"Saída"))</f>
        <v/>
      </c>
      <c r="M50" s="27" t="str">
        <f t="shared" si="5"/>
        <v/>
      </c>
      <c r="N50" s="28" t="str">
        <f t="shared" si="6"/>
        <v/>
      </c>
      <c r="O50" s="29" t="str">
        <f t="shared" si="7"/>
        <v/>
      </c>
      <c r="P50" s="27" t="str">
        <f t="shared" si="8"/>
        <v/>
      </c>
      <c r="Q50" s="30" t="str">
        <f t="shared" si="9"/>
        <v/>
      </c>
    </row>
    <row r="51" spans="1:17">
      <c r="A51" s="21"/>
      <c r="B51" s="22"/>
      <c r="C51" s="22"/>
      <c r="D51" s="22"/>
      <c r="E51" s="23"/>
      <c r="F51" s="23"/>
      <c r="G51" s="23"/>
      <c r="H51" s="24"/>
      <c r="I51" s="22"/>
      <c r="J51" s="25"/>
      <c r="K51" s="26" t="str">
        <f>IF($A51="","",SUMIFS(MOVIMENTACOES!$E$5:$E$504,MOVIMENTACOES!$C$5:$C$504,$A51,MOVIMENTACOES!$B$5:$B$504,"Entrada"))</f>
        <v/>
      </c>
      <c r="L51" s="27" t="str">
        <f>IF($A51="","",SUMIFS(MOVIMENTACOES!$E$5:$E$504,MOVIMENTACOES!$C$5:$C$504,$A51,MOVIMENTACOES!$B$5:$B$504,"Saída"))</f>
        <v/>
      </c>
      <c r="M51" s="27" t="str">
        <f t="shared" si="5"/>
        <v/>
      </c>
      <c r="N51" s="28" t="str">
        <f t="shared" si="6"/>
        <v/>
      </c>
      <c r="O51" s="29" t="str">
        <f t="shared" si="7"/>
        <v/>
      </c>
      <c r="P51" s="27" t="str">
        <f t="shared" si="8"/>
        <v/>
      </c>
      <c r="Q51" s="30" t="str">
        <f t="shared" si="9"/>
        <v/>
      </c>
    </row>
    <row r="52" spans="1:17">
      <c r="A52" s="21"/>
      <c r="B52" s="22"/>
      <c r="C52" s="22"/>
      <c r="D52" s="22"/>
      <c r="E52" s="23"/>
      <c r="F52" s="23"/>
      <c r="G52" s="23"/>
      <c r="H52" s="24"/>
      <c r="I52" s="22"/>
      <c r="J52" s="25"/>
      <c r="K52" s="26" t="str">
        <f>IF($A52="","",SUMIFS(MOVIMENTACOES!$E$5:$E$504,MOVIMENTACOES!$C$5:$C$504,$A52,MOVIMENTACOES!$B$5:$B$504,"Entrada"))</f>
        <v/>
      </c>
      <c r="L52" s="27" t="str">
        <f>IF($A52="","",SUMIFS(MOVIMENTACOES!$E$5:$E$504,MOVIMENTACOES!$C$5:$C$504,$A52,MOVIMENTACOES!$B$5:$B$504,"Saída"))</f>
        <v/>
      </c>
      <c r="M52" s="27" t="str">
        <f t="shared" si="5"/>
        <v/>
      </c>
      <c r="N52" s="28" t="str">
        <f t="shared" si="6"/>
        <v/>
      </c>
      <c r="O52" s="29" t="str">
        <f t="shared" si="7"/>
        <v/>
      </c>
      <c r="P52" s="27" t="str">
        <f t="shared" si="8"/>
        <v/>
      </c>
      <c r="Q52" s="30" t="str">
        <f t="shared" si="9"/>
        <v/>
      </c>
    </row>
    <row r="53" spans="1:17">
      <c r="A53" s="21"/>
      <c r="B53" s="22"/>
      <c r="C53" s="22"/>
      <c r="D53" s="22"/>
      <c r="E53" s="23"/>
      <c r="F53" s="23"/>
      <c r="G53" s="23"/>
      <c r="H53" s="24"/>
      <c r="I53" s="22"/>
      <c r="J53" s="25"/>
      <c r="K53" s="26" t="str">
        <f>IF($A53="","",SUMIFS(MOVIMENTACOES!$E$5:$E$504,MOVIMENTACOES!$C$5:$C$504,$A53,MOVIMENTACOES!$B$5:$B$504,"Entrada"))</f>
        <v/>
      </c>
      <c r="L53" s="27" t="str">
        <f>IF($A53="","",SUMIFS(MOVIMENTACOES!$E$5:$E$504,MOVIMENTACOES!$C$5:$C$504,$A53,MOVIMENTACOES!$B$5:$B$504,"Saída"))</f>
        <v/>
      </c>
      <c r="M53" s="27" t="str">
        <f t="shared" si="5"/>
        <v/>
      </c>
      <c r="N53" s="28" t="str">
        <f t="shared" si="6"/>
        <v/>
      </c>
      <c r="O53" s="29" t="str">
        <f t="shared" si="7"/>
        <v/>
      </c>
      <c r="P53" s="27" t="str">
        <f t="shared" si="8"/>
        <v/>
      </c>
      <c r="Q53" s="30" t="str">
        <f t="shared" si="9"/>
        <v/>
      </c>
    </row>
    <row r="54" spans="1:17">
      <c r="A54" s="21"/>
      <c r="B54" s="22"/>
      <c r="C54" s="22"/>
      <c r="D54" s="22"/>
      <c r="E54" s="23"/>
      <c r="F54" s="23"/>
      <c r="G54" s="23"/>
      <c r="H54" s="24"/>
      <c r="I54" s="22"/>
      <c r="J54" s="25"/>
      <c r="K54" s="26" t="str">
        <f>IF($A54="","",SUMIFS(MOVIMENTACOES!$E$5:$E$504,MOVIMENTACOES!$C$5:$C$504,$A54,MOVIMENTACOES!$B$5:$B$504,"Entrada"))</f>
        <v/>
      </c>
      <c r="L54" s="27" t="str">
        <f>IF($A54="","",SUMIFS(MOVIMENTACOES!$E$5:$E$504,MOVIMENTACOES!$C$5:$C$504,$A54,MOVIMENTACOES!$B$5:$B$504,"Saída"))</f>
        <v/>
      </c>
      <c r="M54" s="27" t="str">
        <f t="shared" si="5"/>
        <v/>
      </c>
      <c r="N54" s="28" t="str">
        <f t="shared" si="6"/>
        <v/>
      </c>
      <c r="O54" s="29" t="str">
        <f t="shared" si="7"/>
        <v/>
      </c>
      <c r="P54" s="27" t="str">
        <f t="shared" si="8"/>
        <v/>
      </c>
      <c r="Q54" s="30" t="str">
        <f t="shared" si="9"/>
        <v/>
      </c>
    </row>
    <row r="55" spans="1:17">
      <c r="A55" s="21"/>
      <c r="B55" s="22"/>
      <c r="C55" s="22"/>
      <c r="D55" s="22"/>
      <c r="E55" s="23"/>
      <c r="F55" s="23"/>
      <c r="G55" s="23"/>
      <c r="H55" s="24"/>
      <c r="I55" s="22"/>
      <c r="J55" s="25"/>
      <c r="K55" s="26" t="str">
        <f>IF($A55="","",SUMIFS(MOVIMENTACOES!$E$5:$E$504,MOVIMENTACOES!$C$5:$C$504,$A55,MOVIMENTACOES!$B$5:$B$504,"Entrada"))</f>
        <v/>
      </c>
      <c r="L55" s="27" t="str">
        <f>IF($A55="","",SUMIFS(MOVIMENTACOES!$E$5:$E$504,MOVIMENTACOES!$C$5:$C$504,$A55,MOVIMENTACOES!$B$5:$B$504,"Saída"))</f>
        <v/>
      </c>
      <c r="M55" s="27" t="str">
        <f t="shared" si="5"/>
        <v/>
      </c>
      <c r="N55" s="28" t="str">
        <f t="shared" si="6"/>
        <v/>
      </c>
      <c r="O55" s="29" t="str">
        <f t="shared" si="7"/>
        <v/>
      </c>
      <c r="P55" s="27" t="str">
        <f t="shared" si="8"/>
        <v/>
      </c>
      <c r="Q55" s="30" t="str">
        <f t="shared" si="9"/>
        <v/>
      </c>
    </row>
    <row r="56" spans="1:17">
      <c r="A56" s="21"/>
      <c r="B56" s="22"/>
      <c r="C56" s="22"/>
      <c r="D56" s="22"/>
      <c r="E56" s="23"/>
      <c r="F56" s="23"/>
      <c r="G56" s="23"/>
      <c r="H56" s="24"/>
      <c r="I56" s="22"/>
      <c r="J56" s="25"/>
      <c r="K56" s="26" t="str">
        <f>IF($A56="","",SUMIFS(MOVIMENTACOES!$E$5:$E$504,MOVIMENTACOES!$C$5:$C$504,$A56,MOVIMENTACOES!$B$5:$B$504,"Entrada"))</f>
        <v/>
      </c>
      <c r="L56" s="27" t="str">
        <f>IF($A56="","",SUMIFS(MOVIMENTACOES!$E$5:$E$504,MOVIMENTACOES!$C$5:$C$504,$A56,MOVIMENTACOES!$B$5:$B$504,"Saída"))</f>
        <v/>
      </c>
      <c r="M56" s="27" t="str">
        <f t="shared" si="5"/>
        <v/>
      </c>
      <c r="N56" s="28" t="str">
        <f t="shared" si="6"/>
        <v/>
      </c>
      <c r="O56" s="29" t="str">
        <f t="shared" si="7"/>
        <v/>
      </c>
      <c r="P56" s="27" t="str">
        <f t="shared" si="8"/>
        <v/>
      </c>
      <c r="Q56" s="30" t="str">
        <f t="shared" si="9"/>
        <v/>
      </c>
    </row>
    <row r="57" spans="1:17">
      <c r="A57" s="21"/>
      <c r="B57" s="22"/>
      <c r="C57" s="22"/>
      <c r="D57" s="22"/>
      <c r="E57" s="23"/>
      <c r="F57" s="23"/>
      <c r="G57" s="23"/>
      <c r="H57" s="24"/>
      <c r="I57" s="22"/>
      <c r="J57" s="25"/>
      <c r="K57" s="26" t="str">
        <f>IF($A57="","",SUMIFS(MOVIMENTACOES!$E$5:$E$504,MOVIMENTACOES!$C$5:$C$504,$A57,MOVIMENTACOES!$B$5:$B$504,"Entrada"))</f>
        <v/>
      </c>
      <c r="L57" s="27" t="str">
        <f>IF($A57="","",SUMIFS(MOVIMENTACOES!$E$5:$E$504,MOVIMENTACOES!$C$5:$C$504,$A57,MOVIMENTACOES!$B$5:$B$504,"Saída"))</f>
        <v/>
      </c>
      <c r="M57" s="27" t="str">
        <f t="shared" si="5"/>
        <v/>
      </c>
      <c r="N57" s="28" t="str">
        <f t="shared" si="6"/>
        <v/>
      </c>
      <c r="O57" s="29" t="str">
        <f t="shared" si="7"/>
        <v/>
      </c>
      <c r="P57" s="27" t="str">
        <f t="shared" si="8"/>
        <v/>
      </c>
      <c r="Q57" s="30" t="str">
        <f t="shared" si="9"/>
        <v/>
      </c>
    </row>
    <row r="58" spans="1:17">
      <c r="A58" s="21"/>
      <c r="B58" s="22"/>
      <c r="C58" s="22"/>
      <c r="D58" s="22"/>
      <c r="E58" s="23"/>
      <c r="F58" s="23"/>
      <c r="G58" s="23"/>
      <c r="H58" s="24"/>
      <c r="I58" s="22"/>
      <c r="J58" s="25"/>
      <c r="K58" s="26" t="str">
        <f>IF($A58="","",SUMIFS(MOVIMENTACOES!$E$5:$E$504,MOVIMENTACOES!$C$5:$C$504,$A58,MOVIMENTACOES!$B$5:$B$504,"Entrada"))</f>
        <v/>
      </c>
      <c r="L58" s="27" t="str">
        <f>IF($A58="","",SUMIFS(MOVIMENTACOES!$E$5:$E$504,MOVIMENTACOES!$C$5:$C$504,$A58,MOVIMENTACOES!$B$5:$B$504,"Saída"))</f>
        <v/>
      </c>
      <c r="M58" s="27" t="str">
        <f t="shared" si="5"/>
        <v/>
      </c>
      <c r="N58" s="28" t="str">
        <f t="shared" si="6"/>
        <v/>
      </c>
      <c r="O58" s="29" t="str">
        <f t="shared" si="7"/>
        <v/>
      </c>
      <c r="P58" s="27" t="str">
        <f t="shared" si="8"/>
        <v/>
      </c>
      <c r="Q58" s="30" t="str">
        <f t="shared" si="9"/>
        <v/>
      </c>
    </row>
    <row r="59" spans="1:17">
      <c r="A59" s="21"/>
      <c r="B59" s="22"/>
      <c r="C59" s="22"/>
      <c r="D59" s="22"/>
      <c r="E59" s="23"/>
      <c r="F59" s="23"/>
      <c r="G59" s="23"/>
      <c r="H59" s="24"/>
      <c r="I59" s="22"/>
      <c r="J59" s="25"/>
      <c r="K59" s="26" t="str">
        <f>IF($A59="","",SUMIFS(MOVIMENTACOES!$E$5:$E$504,MOVIMENTACOES!$C$5:$C$504,$A59,MOVIMENTACOES!$B$5:$B$504,"Entrada"))</f>
        <v/>
      </c>
      <c r="L59" s="27" t="str">
        <f>IF($A59="","",SUMIFS(MOVIMENTACOES!$E$5:$E$504,MOVIMENTACOES!$C$5:$C$504,$A59,MOVIMENTACOES!$B$5:$B$504,"Saída"))</f>
        <v/>
      </c>
      <c r="M59" s="27" t="str">
        <f t="shared" si="5"/>
        <v/>
      </c>
      <c r="N59" s="28" t="str">
        <f t="shared" si="6"/>
        <v/>
      </c>
      <c r="O59" s="29" t="str">
        <f t="shared" si="7"/>
        <v/>
      </c>
      <c r="P59" s="27" t="str">
        <f t="shared" si="8"/>
        <v/>
      </c>
      <c r="Q59" s="30" t="str">
        <f t="shared" si="9"/>
        <v/>
      </c>
    </row>
    <row r="60" spans="1:17">
      <c r="A60" s="21"/>
      <c r="B60" s="22"/>
      <c r="C60" s="22"/>
      <c r="D60" s="22"/>
      <c r="E60" s="23"/>
      <c r="F60" s="23"/>
      <c r="G60" s="23"/>
      <c r="H60" s="24"/>
      <c r="I60" s="22"/>
      <c r="J60" s="25"/>
      <c r="K60" s="26" t="str">
        <f>IF($A60="","",SUMIFS(MOVIMENTACOES!$E$5:$E$504,MOVIMENTACOES!$C$5:$C$504,$A60,MOVIMENTACOES!$B$5:$B$504,"Entrada"))</f>
        <v/>
      </c>
      <c r="L60" s="27" t="str">
        <f>IF($A60="","",SUMIFS(MOVIMENTACOES!$E$5:$E$504,MOVIMENTACOES!$C$5:$C$504,$A60,MOVIMENTACOES!$B$5:$B$504,"Saída"))</f>
        <v/>
      </c>
      <c r="M60" s="27" t="str">
        <f t="shared" si="5"/>
        <v/>
      </c>
      <c r="N60" s="28" t="str">
        <f t="shared" si="6"/>
        <v/>
      </c>
      <c r="O60" s="29" t="str">
        <f t="shared" si="7"/>
        <v/>
      </c>
      <c r="P60" s="27" t="str">
        <f t="shared" si="8"/>
        <v/>
      </c>
      <c r="Q60" s="30" t="str">
        <f t="shared" si="9"/>
        <v/>
      </c>
    </row>
    <row r="61" spans="1:17">
      <c r="A61" s="21"/>
      <c r="B61" s="22"/>
      <c r="C61" s="22"/>
      <c r="D61" s="22"/>
      <c r="E61" s="23"/>
      <c r="F61" s="23"/>
      <c r="G61" s="23"/>
      <c r="H61" s="24"/>
      <c r="I61" s="22"/>
      <c r="J61" s="25"/>
      <c r="K61" s="26" t="str">
        <f>IF($A61="","",SUMIFS(MOVIMENTACOES!$E$5:$E$504,MOVIMENTACOES!$C$5:$C$504,$A61,MOVIMENTACOES!$B$5:$B$504,"Entrada"))</f>
        <v/>
      </c>
      <c r="L61" s="27" t="str">
        <f>IF($A61="","",SUMIFS(MOVIMENTACOES!$E$5:$E$504,MOVIMENTACOES!$C$5:$C$504,$A61,MOVIMENTACOES!$B$5:$B$504,"Saída"))</f>
        <v/>
      </c>
      <c r="M61" s="27" t="str">
        <f t="shared" si="5"/>
        <v/>
      </c>
      <c r="N61" s="28" t="str">
        <f t="shared" si="6"/>
        <v/>
      </c>
      <c r="O61" s="29" t="str">
        <f t="shared" si="7"/>
        <v/>
      </c>
      <c r="P61" s="27" t="str">
        <f t="shared" si="8"/>
        <v/>
      </c>
      <c r="Q61" s="30" t="str">
        <f t="shared" si="9"/>
        <v/>
      </c>
    </row>
    <row r="62" spans="1:17">
      <c r="A62" s="21"/>
      <c r="B62" s="22"/>
      <c r="C62" s="22"/>
      <c r="D62" s="22"/>
      <c r="E62" s="23"/>
      <c r="F62" s="23"/>
      <c r="G62" s="23"/>
      <c r="H62" s="24"/>
      <c r="I62" s="22"/>
      <c r="J62" s="25"/>
      <c r="K62" s="26" t="str">
        <f>IF($A62="","",SUMIFS(MOVIMENTACOES!$E$5:$E$504,MOVIMENTACOES!$C$5:$C$504,$A62,MOVIMENTACOES!$B$5:$B$504,"Entrada"))</f>
        <v/>
      </c>
      <c r="L62" s="27" t="str">
        <f>IF($A62="","",SUMIFS(MOVIMENTACOES!$E$5:$E$504,MOVIMENTACOES!$C$5:$C$504,$A62,MOVIMENTACOES!$B$5:$B$504,"Saída"))</f>
        <v/>
      </c>
      <c r="M62" s="27" t="str">
        <f t="shared" si="5"/>
        <v/>
      </c>
      <c r="N62" s="28" t="str">
        <f t="shared" si="6"/>
        <v/>
      </c>
      <c r="O62" s="29" t="str">
        <f t="shared" si="7"/>
        <v/>
      </c>
      <c r="P62" s="27" t="str">
        <f t="shared" si="8"/>
        <v/>
      </c>
      <c r="Q62" s="30" t="str">
        <f t="shared" si="9"/>
        <v/>
      </c>
    </row>
    <row r="63" spans="1:17">
      <c r="A63" s="21"/>
      <c r="B63" s="22"/>
      <c r="C63" s="22"/>
      <c r="D63" s="22"/>
      <c r="E63" s="23"/>
      <c r="F63" s="23"/>
      <c r="G63" s="23"/>
      <c r="H63" s="24"/>
      <c r="I63" s="22"/>
      <c r="J63" s="25"/>
      <c r="K63" s="26" t="str">
        <f>IF($A63="","",SUMIFS(MOVIMENTACOES!$E$5:$E$504,MOVIMENTACOES!$C$5:$C$504,$A63,MOVIMENTACOES!$B$5:$B$504,"Entrada"))</f>
        <v/>
      </c>
      <c r="L63" s="27" t="str">
        <f>IF($A63="","",SUMIFS(MOVIMENTACOES!$E$5:$E$504,MOVIMENTACOES!$C$5:$C$504,$A63,MOVIMENTACOES!$B$5:$B$504,"Saída"))</f>
        <v/>
      </c>
      <c r="M63" s="27" t="str">
        <f t="shared" si="5"/>
        <v/>
      </c>
      <c r="N63" s="28" t="str">
        <f t="shared" si="6"/>
        <v/>
      </c>
      <c r="O63" s="29" t="str">
        <f t="shared" si="7"/>
        <v/>
      </c>
      <c r="P63" s="27" t="str">
        <f t="shared" si="8"/>
        <v/>
      </c>
      <c r="Q63" s="30" t="str">
        <f t="shared" si="9"/>
        <v/>
      </c>
    </row>
    <row r="64" spans="1:17">
      <c r="A64" s="21"/>
      <c r="B64" s="22"/>
      <c r="C64" s="22"/>
      <c r="D64" s="22"/>
      <c r="E64" s="23"/>
      <c r="F64" s="23"/>
      <c r="G64" s="23"/>
      <c r="H64" s="24"/>
      <c r="I64" s="22"/>
      <c r="J64" s="25"/>
      <c r="K64" s="26" t="str">
        <f>IF($A64="","",SUMIFS(MOVIMENTACOES!$E$5:$E$504,MOVIMENTACOES!$C$5:$C$504,$A64,MOVIMENTACOES!$B$5:$B$504,"Entrada"))</f>
        <v/>
      </c>
      <c r="L64" s="27" t="str">
        <f>IF($A64="","",SUMIFS(MOVIMENTACOES!$E$5:$E$504,MOVIMENTACOES!$C$5:$C$504,$A64,MOVIMENTACOES!$B$5:$B$504,"Saída"))</f>
        <v/>
      </c>
      <c r="M64" s="27" t="str">
        <f t="shared" si="5"/>
        <v/>
      </c>
      <c r="N64" s="28" t="str">
        <f t="shared" si="6"/>
        <v/>
      </c>
      <c r="O64" s="29" t="str">
        <f t="shared" si="7"/>
        <v/>
      </c>
      <c r="P64" s="27" t="str">
        <f t="shared" si="8"/>
        <v/>
      </c>
      <c r="Q64" s="30" t="str">
        <f t="shared" si="9"/>
        <v/>
      </c>
    </row>
    <row r="65" spans="1:17">
      <c r="A65" s="21"/>
      <c r="B65" s="22"/>
      <c r="C65" s="22"/>
      <c r="D65" s="22"/>
      <c r="E65" s="23"/>
      <c r="F65" s="23"/>
      <c r="G65" s="23"/>
      <c r="H65" s="24"/>
      <c r="I65" s="22"/>
      <c r="J65" s="25"/>
      <c r="K65" s="26" t="str">
        <f>IF($A65="","",SUMIFS(MOVIMENTACOES!$E$5:$E$504,MOVIMENTACOES!$C$5:$C$504,$A65,MOVIMENTACOES!$B$5:$B$504,"Entrada"))</f>
        <v/>
      </c>
      <c r="L65" s="27" t="str">
        <f>IF($A65="","",SUMIFS(MOVIMENTACOES!$E$5:$E$504,MOVIMENTACOES!$C$5:$C$504,$A65,MOVIMENTACOES!$B$5:$B$504,"Saída"))</f>
        <v/>
      </c>
      <c r="M65" s="27" t="str">
        <f t="shared" si="5"/>
        <v/>
      </c>
      <c r="N65" s="28" t="str">
        <f t="shared" si="6"/>
        <v/>
      </c>
      <c r="O65" s="29" t="str">
        <f t="shared" si="7"/>
        <v/>
      </c>
      <c r="P65" s="27" t="str">
        <f t="shared" si="8"/>
        <v/>
      </c>
      <c r="Q65" s="30" t="str">
        <f t="shared" si="9"/>
        <v/>
      </c>
    </row>
    <row r="66" spans="1:17">
      <c r="A66" s="21"/>
      <c r="B66" s="22"/>
      <c r="C66" s="22"/>
      <c r="D66" s="22"/>
      <c r="E66" s="23"/>
      <c r="F66" s="23"/>
      <c r="G66" s="23"/>
      <c r="H66" s="24"/>
      <c r="I66" s="22"/>
      <c r="J66" s="25"/>
      <c r="K66" s="26" t="str">
        <f>IF($A66="","",SUMIFS(MOVIMENTACOES!$E$5:$E$504,MOVIMENTACOES!$C$5:$C$504,$A66,MOVIMENTACOES!$B$5:$B$504,"Entrada"))</f>
        <v/>
      </c>
      <c r="L66" s="27" t="str">
        <f>IF($A66="","",SUMIFS(MOVIMENTACOES!$E$5:$E$504,MOVIMENTACOES!$C$5:$C$504,$A66,MOVIMENTACOES!$B$5:$B$504,"Saída"))</f>
        <v/>
      </c>
      <c r="M66" s="27" t="str">
        <f t="shared" si="5"/>
        <v/>
      </c>
      <c r="N66" s="28" t="str">
        <f t="shared" si="6"/>
        <v/>
      </c>
      <c r="O66" s="29" t="str">
        <f t="shared" si="7"/>
        <v/>
      </c>
      <c r="P66" s="27" t="str">
        <f t="shared" si="8"/>
        <v/>
      </c>
      <c r="Q66" s="30" t="str">
        <f t="shared" si="9"/>
        <v/>
      </c>
    </row>
    <row r="67" spans="1:17">
      <c r="A67" s="21"/>
      <c r="B67" s="22"/>
      <c r="C67" s="22"/>
      <c r="D67" s="22"/>
      <c r="E67" s="23"/>
      <c r="F67" s="23"/>
      <c r="G67" s="23"/>
      <c r="H67" s="24"/>
      <c r="I67" s="22"/>
      <c r="J67" s="25"/>
      <c r="K67" s="26" t="str">
        <f>IF($A67="","",SUMIFS(MOVIMENTACOES!$E$5:$E$504,MOVIMENTACOES!$C$5:$C$504,$A67,MOVIMENTACOES!$B$5:$B$504,"Entrada"))</f>
        <v/>
      </c>
      <c r="L67" s="27" t="str">
        <f>IF($A67="","",SUMIFS(MOVIMENTACOES!$E$5:$E$504,MOVIMENTACOES!$C$5:$C$504,$A67,MOVIMENTACOES!$B$5:$B$504,"Saída"))</f>
        <v/>
      </c>
      <c r="M67" s="27" t="str">
        <f t="shared" si="5"/>
        <v/>
      </c>
      <c r="N67" s="28" t="str">
        <f t="shared" si="6"/>
        <v/>
      </c>
      <c r="O67" s="29" t="str">
        <f t="shared" si="7"/>
        <v/>
      </c>
      <c r="P67" s="27" t="str">
        <f t="shared" si="8"/>
        <v/>
      </c>
      <c r="Q67" s="30" t="str">
        <f t="shared" si="9"/>
        <v/>
      </c>
    </row>
    <row r="68" spans="1:17">
      <c r="A68" s="21"/>
      <c r="B68" s="22"/>
      <c r="C68" s="22"/>
      <c r="D68" s="22"/>
      <c r="E68" s="23"/>
      <c r="F68" s="23"/>
      <c r="G68" s="23"/>
      <c r="H68" s="24"/>
      <c r="I68" s="22"/>
      <c r="J68" s="25"/>
      <c r="K68" s="26" t="str">
        <f>IF($A68="","",SUMIFS(MOVIMENTACOES!$E$5:$E$504,MOVIMENTACOES!$C$5:$C$504,$A68,MOVIMENTACOES!$B$5:$B$504,"Entrada"))</f>
        <v/>
      </c>
      <c r="L68" s="27" t="str">
        <f>IF($A68="","",SUMIFS(MOVIMENTACOES!$E$5:$E$504,MOVIMENTACOES!$C$5:$C$504,$A68,MOVIMENTACOES!$B$5:$B$504,"Saída"))</f>
        <v/>
      </c>
      <c r="M68" s="27" t="str">
        <f t="shared" si="5"/>
        <v/>
      </c>
      <c r="N68" s="28" t="str">
        <f t="shared" si="6"/>
        <v/>
      </c>
      <c r="O68" s="29" t="str">
        <f t="shared" si="7"/>
        <v/>
      </c>
      <c r="P68" s="27" t="str">
        <f t="shared" si="8"/>
        <v/>
      </c>
      <c r="Q68" s="30" t="str">
        <f t="shared" si="9"/>
        <v/>
      </c>
    </row>
    <row r="69" spans="1:17">
      <c r="A69" s="21"/>
      <c r="B69" s="22"/>
      <c r="C69" s="22"/>
      <c r="D69" s="22"/>
      <c r="E69" s="23"/>
      <c r="F69" s="23"/>
      <c r="G69" s="23"/>
      <c r="H69" s="24"/>
      <c r="I69" s="22"/>
      <c r="J69" s="25"/>
      <c r="K69" s="26" t="str">
        <f>IF($A69="","",SUMIFS(MOVIMENTACOES!$E$5:$E$504,MOVIMENTACOES!$C$5:$C$504,$A69,MOVIMENTACOES!$B$5:$B$504,"Entrada"))</f>
        <v/>
      </c>
      <c r="L69" s="27" t="str">
        <f>IF($A69="","",SUMIFS(MOVIMENTACOES!$E$5:$E$504,MOVIMENTACOES!$C$5:$C$504,$A69,MOVIMENTACOES!$B$5:$B$504,"Saída"))</f>
        <v/>
      </c>
      <c r="M69" s="27" t="str">
        <f t="shared" ref="M69:M104" si="10">IF($A69="","",$E69+$K69-$L69)</f>
        <v/>
      </c>
      <c r="N69" s="28" t="str">
        <f t="shared" ref="N69:N104" si="11">IF($A69="","",ROUND($M69*$H69,2))</f>
        <v/>
      </c>
      <c r="O69" s="29" t="str">
        <f t="shared" ref="O69:O104" si="12">IF($A69="","",IF($M69&lt;0,"NEGATIVO",IF($M69=0,"SEM ESTOQUE",IF($M69&lt;=$F69,"REPOR","OK"))))</f>
        <v/>
      </c>
      <c r="P69" s="27" t="str">
        <f t="shared" ref="P69:P104" si="13">IF($A69="","",IF(AND($M69&lt;=$F69,$G69&gt;$M69),$G69-$M69,0))</f>
        <v/>
      </c>
      <c r="Q69" s="30" t="str">
        <f t="shared" ref="Q69:Q104" si="14">IF($A69="","",IF(COUNTIF($A$5:$A$104,$A69)&gt;1,"CÓDIGO DUPLICADO",IF(OR($E69&lt;0,$F69&lt;0,$G69&lt;0,$H69&lt;0),"VALOR NEGATIVO",IF($G69&lt;$F69,"MÁXIMO &lt; MÍNIMO","OK"))))</f>
        <v/>
      </c>
    </row>
    <row r="70" spans="1:17">
      <c r="A70" s="21"/>
      <c r="B70" s="22"/>
      <c r="C70" s="22"/>
      <c r="D70" s="22"/>
      <c r="E70" s="23"/>
      <c r="F70" s="23"/>
      <c r="G70" s="23"/>
      <c r="H70" s="24"/>
      <c r="I70" s="22"/>
      <c r="J70" s="25"/>
      <c r="K70" s="26" t="str">
        <f>IF($A70="","",SUMIFS(MOVIMENTACOES!$E$5:$E$504,MOVIMENTACOES!$C$5:$C$504,$A70,MOVIMENTACOES!$B$5:$B$504,"Entrada"))</f>
        <v/>
      </c>
      <c r="L70" s="27" t="str">
        <f>IF($A70="","",SUMIFS(MOVIMENTACOES!$E$5:$E$504,MOVIMENTACOES!$C$5:$C$504,$A70,MOVIMENTACOES!$B$5:$B$504,"Saída"))</f>
        <v/>
      </c>
      <c r="M70" s="27" t="str">
        <f t="shared" si="10"/>
        <v/>
      </c>
      <c r="N70" s="28" t="str">
        <f t="shared" si="11"/>
        <v/>
      </c>
      <c r="O70" s="29" t="str">
        <f t="shared" si="12"/>
        <v/>
      </c>
      <c r="P70" s="27" t="str">
        <f t="shared" si="13"/>
        <v/>
      </c>
      <c r="Q70" s="30" t="str">
        <f t="shared" si="14"/>
        <v/>
      </c>
    </row>
    <row r="71" spans="1:17">
      <c r="A71" s="21"/>
      <c r="B71" s="22"/>
      <c r="C71" s="22"/>
      <c r="D71" s="22"/>
      <c r="E71" s="23"/>
      <c r="F71" s="23"/>
      <c r="G71" s="23"/>
      <c r="H71" s="24"/>
      <c r="I71" s="22"/>
      <c r="J71" s="25"/>
      <c r="K71" s="26" t="str">
        <f>IF($A71="","",SUMIFS(MOVIMENTACOES!$E$5:$E$504,MOVIMENTACOES!$C$5:$C$504,$A71,MOVIMENTACOES!$B$5:$B$504,"Entrada"))</f>
        <v/>
      </c>
      <c r="L71" s="27" t="str">
        <f>IF($A71="","",SUMIFS(MOVIMENTACOES!$E$5:$E$504,MOVIMENTACOES!$C$5:$C$504,$A71,MOVIMENTACOES!$B$5:$B$504,"Saída"))</f>
        <v/>
      </c>
      <c r="M71" s="27" t="str">
        <f t="shared" si="10"/>
        <v/>
      </c>
      <c r="N71" s="28" t="str">
        <f t="shared" si="11"/>
        <v/>
      </c>
      <c r="O71" s="29" t="str">
        <f t="shared" si="12"/>
        <v/>
      </c>
      <c r="P71" s="27" t="str">
        <f t="shared" si="13"/>
        <v/>
      </c>
      <c r="Q71" s="30" t="str">
        <f t="shared" si="14"/>
        <v/>
      </c>
    </row>
    <row r="72" spans="1:17">
      <c r="A72" s="21"/>
      <c r="B72" s="22"/>
      <c r="C72" s="22"/>
      <c r="D72" s="22"/>
      <c r="E72" s="23"/>
      <c r="F72" s="23"/>
      <c r="G72" s="23"/>
      <c r="H72" s="24"/>
      <c r="I72" s="22"/>
      <c r="J72" s="25"/>
      <c r="K72" s="26" t="str">
        <f>IF($A72="","",SUMIFS(MOVIMENTACOES!$E$5:$E$504,MOVIMENTACOES!$C$5:$C$504,$A72,MOVIMENTACOES!$B$5:$B$504,"Entrada"))</f>
        <v/>
      </c>
      <c r="L72" s="27" t="str">
        <f>IF($A72="","",SUMIFS(MOVIMENTACOES!$E$5:$E$504,MOVIMENTACOES!$C$5:$C$504,$A72,MOVIMENTACOES!$B$5:$B$504,"Saída"))</f>
        <v/>
      </c>
      <c r="M72" s="27" t="str">
        <f t="shared" si="10"/>
        <v/>
      </c>
      <c r="N72" s="28" t="str">
        <f t="shared" si="11"/>
        <v/>
      </c>
      <c r="O72" s="29" t="str">
        <f t="shared" si="12"/>
        <v/>
      </c>
      <c r="P72" s="27" t="str">
        <f t="shared" si="13"/>
        <v/>
      </c>
      <c r="Q72" s="30" t="str">
        <f t="shared" si="14"/>
        <v/>
      </c>
    </row>
    <row r="73" spans="1:17">
      <c r="A73" s="21"/>
      <c r="B73" s="22"/>
      <c r="C73" s="22"/>
      <c r="D73" s="22"/>
      <c r="E73" s="23"/>
      <c r="F73" s="23"/>
      <c r="G73" s="23"/>
      <c r="H73" s="24"/>
      <c r="I73" s="22"/>
      <c r="J73" s="25"/>
      <c r="K73" s="26" t="str">
        <f>IF($A73="","",SUMIFS(MOVIMENTACOES!$E$5:$E$504,MOVIMENTACOES!$C$5:$C$504,$A73,MOVIMENTACOES!$B$5:$B$504,"Entrada"))</f>
        <v/>
      </c>
      <c r="L73" s="27" t="str">
        <f>IF($A73="","",SUMIFS(MOVIMENTACOES!$E$5:$E$504,MOVIMENTACOES!$C$5:$C$504,$A73,MOVIMENTACOES!$B$5:$B$504,"Saída"))</f>
        <v/>
      </c>
      <c r="M73" s="27" t="str">
        <f t="shared" si="10"/>
        <v/>
      </c>
      <c r="N73" s="28" t="str">
        <f t="shared" si="11"/>
        <v/>
      </c>
      <c r="O73" s="29" t="str">
        <f t="shared" si="12"/>
        <v/>
      </c>
      <c r="P73" s="27" t="str">
        <f t="shared" si="13"/>
        <v/>
      </c>
      <c r="Q73" s="30" t="str">
        <f t="shared" si="14"/>
        <v/>
      </c>
    </row>
    <row r="74" spans="1:17">
      <c r="A74" s="21"/>
      <c r="B74" s="22"/>
      <c r="C74" s="22"/>
      <c r="D74" s="22"/>
      <c r="E74" s="23"/>
      <c r="F74" s="23"/>
      <c r="G74" s="23"/>
      <c r="H74" s="24"/>
      <c r="I74" s="22"/>
      <c r="J74" s="25"/>
      <c r="K74" s="26" t="str">
        <f>IF($A74="","",SUMIFS(MOVIMENTACOES!$E$5:$E$504,MOVIMENTACOES!$C$5:$C$504,$A74,MOVIMENTACOES!$B$5:$B$504,"Entrada"))</f>
        <v/>
      </c>
      <c r="L74" s="27" t="str">
        <f>IF($A74="","",SUMIFS(MOVIMENTACOES!$E$5:$E$504,MOVIMENTACOES!$C$5:$C$504,$A74,MOVIMENTACOES!$B$5:$B$504,"Saída"))</f>
        <v/>
      </c>
      <c r="M74" s="27" t="str">
        <f t="shared" si="10"/>
        <v/>
      </c>
      <c r="N74" s="28" t="str">
        <f t="shared" si="11"/>
        <v/>
      </c>
      <c r="O74" s="29" t="str">
        <f t="shared" si="12"/>
        <v/>
      </c>
      <c r="P74" s="27" t="str">
        <f t="shared" si="13"/>
        <v/>
      </c>
      <c r="Q74" s="30" t="str">
        <f t="shared" si="14"/>
        <v/>
      </c>
    </row>
    <row r="75" spans="1:17">
      <c r="A75" s="21"/>
      <c r="B75" s="22"/>
      <c r="C75" s="22"/>
      <c r="D75" s="22"/>
      <c r="E75" s="23"/>
      <c r="F75" s="23"/>
      <c r="G75" s="23"/>
      <c r="H75" s="24"/>
      <c r="I75" s="22"/>
      <c r="J75" s="25"/>
      <c r="K75" s="26" t="str">
        <f>IF($A75="","",SUMIFS(MOVIMENTACOES!$E$5:$E$504,MOVIMENTACOES!$C$5:$C$504,$A75,MOVIMENTACOES!$B$5:$B$504,"Entrada"))</f>
        <v/>
      </c>
      <c r="L75" s="27" t="str">
        <f>IF($A75="","",SUMIFS(MOVIMENTACOES!$E$5:$E$504,MOVIMENTACOES!$C$5:$C$504,$A75,MOVIMENTACOES!$B$5:$B$504,"Saída"))</f>
        <v/>
      </c>
      <c r="M75" s="27" t="str">
        <f t="shared" si="10"/>
        <v/>
      </c>
      <c r="N75" s="28" t="str">
        <f t="shared" si="11"/>
        <v/>
      </c>
      <c r="O75" s="29" t="str">
        <f t="shared" si="12"/>
        <v/>
      </c>
      <c r="P75" s="27" t="str">
        <f t="shared" si="13"/>
        <v/>
      </c>
      <c r="Q75" s="30" t="str">
        <f t="shared" si="14"/>
        <v/>
      </c>
    </row>
    <row r="76" spans="1:17">
      <c r="A76" s="21"/>
      <c r="B76" s="22"/>
      <c r="C76" s="22"/>
      <c r="D76" s="22"/>
      <c r="E76" s="23"/>
      <c r="F76" s="23"/>
      <c r="G76" s="23"/>
      <c r="H76" s="24"/>
      <c r="I76" s="22"/>
      <c r="J76" s="25"/>
      <c r="K76" s="26" t="str">
        <f>IF($A76="","",SUMIFS(MOVIMENTACOES!$E$5:$E$504,MOVIMENTACOES!$C$5:$C$504,$A76,MOVIMENTACOES!$B$5:$B$504,"Entrada"))</f>
        <v/>
      </c>
      <c r="L76" s="27" t="str">
        <f>IF($A76="","",SUMIFS(MOVIMENTACOES!$E$5:$E$504,MOVIMENTACOES!$C$5:$C$504,$A76,MOVIMENTACOES!$B$5:$B$504,"Saída"))</f>
        <v/>
      </c>
      <c r="M76" s="27" t="str">
        <f t="shared" si="10"/>
        <v/>
      </c>
      <c r="N76" s="28" t="str">
        <f t="shared" si="11"/>
        <v/>
      </c>
      <c r="O76" s="29" t="str">
        <f t="shared" si="12"/>
        <v/>
      </c>
      <c r="P76" s="27" t="str">
        <f t="shared" si="13"/>
        <v/>
      </c>
      <c r="Q76" s="30" t="str">
        <f t="shared" si="14"/>
        <v/>
      </c>
    </row>
    <row r="77" spans="1:17">
      <c r="A77" s="21"/>
      <c r="B77" s="22"/>
      <c r="C77" s="22"/>
      <c r="D77" s="22"/>
      <c r="E77" s="23"/>
      <c r="F77" s="23"/>
      <c r="G77" s="23"/>
      <c r="H77" s="24"/>
      <c r="I77" s="22"/>
      <c r="J77" s="25"/>
      <c r="K77" s="26" t="str">
        <f>IF($A77="","",SUMIFS(MOVIMENTACOES!$E$5:$E$504,MOVIMENTACOES!$C$5:$C$504,$A77,MOVIMENTACOES!$B$5:$B$504,"Entrada"))</f>
        <v/>
      </c>
      <c r="L77" s="27" t="str">
        <f>IF($A77="","",SUMIFS(MOVIMENTACOES!$E$5:$E$504,MOVIMENTACOES!$C$5:$C$504,$A77,MOVIMENTACOES!$B$5:$B$504,"Saída"))</f>
        <v/>
      </c>
      <c r="M77" s="27" t="str">
        <f t="shared" si="10"/>
        <v/>
      </c>
      <c r="N77" s="28" t="str">
        <f t="shared" si="11"/>
        <v/>
      </c>
      <c r="O77" s="29" t="str">
        <f t="shared" si="12"/>
        <v/>
      </c>
      <c r="P77" s="27" t="str">
        <f t="shared" si="13"/>
        <v/>
      </c>
      <c r="Q77" s="30" t="str">
        <f t="shared" si="14"/>
        <v/>
      </c>
    </row>
    <row r="78" spans="1:17">
      <c r="A78" s="21"/>
      <c r="B78" s="22"/>
      <c r="C78" s="22"/>
      <c r="D78" s="22"/>
      <c r="E78" s="23"/>
      <c r="F78" s="23"/>
      <c r="G78" s="23"/>
      <c r="H78" s="24"/>
      <c r="I78" s="22"/>
      <c r="J78" s="25"/>
      <c r="K78" s="26" t="str">
        <f>IF($A78="","",SUMIFS(MOVIMENTACOES!$E$5:$E$504,MOVIMENTACOES!$C$5:$C$504,$A78,MOVIMENTACOES!$B$5:$B$504,"Entrada"))</f>
        <v/>
      </c>
      <c r="L78" s="27" t="str">
        <f>IF($A78="","",SUMIFS(MOVIMENTACOES!$E$5:$E$504,MOVIMENTACOES!$C$5:$C$504,$A78,MOVIMENTACOES!$B$5:$B$504,"Saída"))</f>
        <v/>
      </c>
      <c r="M78" s="27" t="str">
        <f t="shared" si="10"/>
        <v/>
      </c>
      <c r="N78" s="28" t="str">
        <f t="shared" si="11"/>
        <v/>
      </c>
      <c r="O78" s="29" t="str">
        <f t="shared" si="12"/>
        <v/>
      </c>
      <c r="P78" s="27" t="str">
        <f t="shared" si="13"/>
        <v/>
      </c>
      <c r="Q78" s="30" t="str">
        <f t="shared" si="14"/>
        <v/>
      </c>
    </row>
    <row r="79" spans="1:17">
      <c r="A79" s="21"/>
      <c r="B79" s="22"/>
      <c r="C79" s="22"/>
      <c r="D79" s="22"/>
      <c r="E79" s="23"/>
      <c r="F79" s="23"/>
      <c r="G79" s="23"/>
      <c r="H79" s="24"/>
      <c r="I79" s="22"/>
      <c r="J79" s="25"/>
      <c r="K79" s="26" t="str">
        <f>IF($A79="","",SUMIFS(MOVIMENTACOES!$E$5:$E$504,MOVIMENTACOES!$C$5:$C$504,$A79,MOVIMENTACOES!$B$5:$B$504,"Entrada"))</f>
        <v/>
      </c>
      <c r="L79" s="27" t="str">
        <f>IF($A79="","",SUMIFS(MOVIMENTACOES!$E$5:$E$504,MOVIMENTACOES!$C$5:$C$504,$A79,MOVIMENTACOES!$B$5:$B$504,"Saída"))</f>
        <v/>
      </c>
      <c r="M79" s="27" t="str">
        <f t="shared" si="10"/>
        <v/>
      </c>
      <c r="N79" s="28" t="str">
        <f t="shared" si="11"/>
        <v/>
      </c>
      <c r="O79" s="29" t="str">
        <f t="shared" si="12"/>
        <v/>
      </c>
      <c r="P79" s="27" t="str">
        <f t="shared" si="13"/>
        <v/>
      </c>
      <c r="Q79" s="30" t="str">
        <f t="shared" si="14"/>
        <v/>
      </c>
    </row>
    <row r="80" spans="1:17">
      <c r="A80" s="21"/>
      <c r="B80" s="22"/>
      <c r="C80" s="22"/>
      <c r="D80" s="22"/>
      <c r="E80" s="23"/>
      <c r="F80" s="23"/>
      <c r="G80" s="23"/>
      <c r="H80" s="24"/>
      <c r="I80" s="22"/>
      <c r="J80" s="25"/>
      <c r="K80" s="26" t="str">
        <f>IF($A80="","",SUMIFS(MOVIMENTACOES!$E$5:$E$504,MOVIMENTACOES!$C$5:$C$504,$A80,MOVIMENTACOES!$B$5:$B$504,"Entrada"))</f>
        <v/>
      </c>
      <c r="L80" s="27" t="str">
        <f>IF($A80="","",SUMIFS(MOVIMENTACOES!$E$5:$E$504,MOVIMENTACOES!$C$5:$C$504,$A80,MOVIMENTACOES!$B$5:$B$504,"Saída"))</f>
        <v/>
      </c>
      <c r="M80" s="27" t="str">
        <f t="shared" si="10"/>
        <v/>
      </c>
      <c r="N80" s="28" t="str">
        <f t="shared" si="11"/>
        <v/>
      </c>
      <c r="O80" s="29" t="str">
        <f t="shared" si="12"/>
        <v/>
      </c>
      <c r="P80" s="27" t="str">
        <f t="shared" si="13"/>
        <v/>
      </c>
      <c r="Q80" s="30" t="str">
        <f t="shared" si="14"/>
        <v/>
      </c>
    </row>
    <row r="81" spans="1:17">
      <c r="A81" s="21"/>
      <c r="B81" s="22"/>
      <c r="C81" s="22"/>
      <c r="D81" s="22"/>
      <c r="E81" s="23"/>
      <c r="F81" s="23"/>
      <c r="G81" s="23"/>
      <c r="H81" s="24"/>
      <c r="I81" s="22"/>
      <c r="J81" s="25"/>
      <c r="K81" s="26" t="str">
        <f>IF($A81="","",SUMIFS(MOVIMENTACOES!$E$5:$E$504,MOVIMENTACOES!$C$5:$C$504,$A81,MOVIMENTACOES!$B$5:$B$504,"Entrada"))</f>
        <v/>
      </c>
      <c r="L81" s="27" t="str">
        <f>IF($A81="","",SUMIFS(MOVIMENTACOES!$E$5:$E$504,MOVIMENTACOES!$C$5:$C$504,$A81,MOVIMENTACOES!$B$5:$B$504,"Saída"))</f>
        <v/>
      </c>
      <c r="M81" s="27" t="str">
        <f t="shared" si="10"/>
        <v/>
      </c>
      <c r="N81" s="28" t="str">
        <f t="shared" si="11"/>
        <v/>
      </c>
      <c r="O81" s="29" t="str">
        <f t="shared" si="12"/>
        <v/>
      </c>
      <c r="P81" s="27" t="str">
        <f t="shared" si="13"/>
        <v/>
      </c>
      <c r="Q81" s="30" t="str">
        <f t="shared" si="14"/>
        <v/>
      </c>
    </row>
    <row r="82" spans="1:17">
      <c r="A82" s="21"/>
      <c r="B82" s="22"/>
      <c r="C82" s="22"/>
      <c r="D82" s="22"/>
      <c r="E82" s="23"/>
      <c r="F82" s="23"/>
      <c r="G82" s="23"/>
      <c r="H82" s="24"/>
      <c r="I82" s="22"/>
      <c r="J82" s="25"/>
      <c r="K82" s="26" t="str">
        <f>IF($A82="","",SUMIFS(MOVIMENTACOES!$E$5:$E$504,MOVIMENTACOES!$C$5:$C$504,$A82,MOVIMENTACOES!$B$5:$B$504,"Entrada"))</f>
        <v/>
      </c>
      <c r="L82" s="27" t="str">
        <f>IF($A82="","",SUMIFS(MOVIMENTACOES!$E$5:$E$504,MOVIMENTACOES!$C$5:$C$504,$A82,MOVIMENTACOES!$B$5:$B$504,"Saída"))</f>
        <v/>
      </c>
      <c r="M82" s="27" t="str">
        <f t="shared" si="10"/>
        <v/>
      </c>
      <c r="N82" s="28" t="str">
        <f t="shared" si="11"/>
        <v/>
      </c>
      <c r="O82" s="29" t="str">
        <f t="shared" si="12"/>
        <v/>
      </c>
      <c r="P82" s="27" t="str">
        <f t="shared" si="13"/>
        <v/>
      </c>
      <c r="Q82" s="30" t="str">
        <f t="shared" si="14"/>
        <v/>
      </c>
    </row>
    <row r="83" spans="1:17">
      <c r="A83" s="21"/>
      <c r="B83" s="22"/>
      <c r="C83" s="22"/>
      <c r="D83" s="22"/>
      <c r="E83" s="23"/>
      <c r="F83" s="23"/>
      <c r="G83" s="23"/>
      <c r="H83" s="24"/>
      <c r="I83" s="22"/>
      <c r="J83" s="25"/>
      <c r="K83" s="26" t="str">
        <f>IF($A83="","",SUMIFS(MOVIMENTACOES!$E$5:$E$504,MOVIMENTACOES!$C$5:$C$504,$A83,MOVIMENTACOES!$B$5:$B$504,"Entrada"))</f>
        <v/>
      </c>
      <c r="L83" s="27" t="str">
        <f>IF($A83="","",SUMIFS(MOVIMENTACOES!$E$5:$E$504,MOVIMENTACOES!$C$5:$C$504,$A83,MOVIMENTACOES!$B$5:$B$504,"Saída"))</f>
        <v/>
      </c>
      <c r="M83" s="27" t="str">
        <f t="shared" si="10"/>
        <v/>
      </c>
      <c r="N83" s="28" t="str">
        <f t="shared" si="11"/>
        <v/>
      </c>
      <c r="O83" s="29" t="str">
        <f t="shared" si="12"/>
        <v/>
      </c>
      <c r="P83" s="27" t="str">
        <f t="shared" si="13"/>
        <v/>
      </c>
      <c r="Q83" s="30" t="str">
        <f t="shared" si="14"/>
        <v/>
      </c>
    </row>
    <row r="84" spans="1:17">
      <c r="A84" s="21"/>
      <c r="B84" s="22"/>
      <c r="C84" s="22"/>
      <c r="D84" s="22"/>
      <c r="E84" s="23"/>
      <c r="F84" s="23"/>
      <c r="G84" s="23"/>
      <c r="H84" s="24"/>
      <c r="I84" s="22"/>
      <c r="J84" s="25"/>
      <c r="K84" s="26" t="str">
        <f>IF($A84="","",SUMIFS(MOVIMENTACOES!$E$5:$E$504,MOVIMENTACOES!$C$5:$C$504,$A84,MOVIMENTACOES!$B$5:$B$504,"Entrada"))</f>
        <v/>
      </c>
      <c r="L84" s="27" t="str">
        <f>IF($A84="","",SUMIFS(MOVIMENTACOES!$E$5:$E$504,MOVIMENTACOES!$C$5:$C$504,$A84,MOVIMENTACOES!$B$5:$B$504,"Saída"))</f>
        <v/>
      </c>
      <c r="M84" s="27" t="str">
        <f t="shared" si="10"/>
        <v/>
      </c>
      <c r="N84" s="28" t="str">
        <f t="shared" si="11"/>
        <v/>
      </c>
      <c r="O84" s="29" t="str">
        <f t="shared" si="12"/>
        <v/>
      </c>
      <c r="P84" s="27" t="str">
        <f t="shared" si="13"/>
        <v/>
      </c>
      <c r="Q84" s="30" t="str">
        <f t="shared" si="14"/>
        <v/>
      </c>
    </row>
    <row r="85" spans="1:17">
      <c r="A85" s="21"/>
      <c r="B85" s="22"/>
      <c r="C85" s="22"/>
      <c r="D85" s="22"/>
      <c r="E85" s="23"/>
      <c r="F85" s="23"/>
      <c r="G85" s="23"/>
      <c r="H85" s="24"/>
      <c r="I85" s="22"/>
      <c r="J85" s="25"/>
      <c r="K85" s="26" t="str">
        <f>IF($A85="","",SUMIFS(MOVIMENTACOES!$E$5:$E$504,MOVIMENTACOES!$C$5:$C$504,$A85,MOVIMENTACOES!$B$5:$B$504,"Entrada"))</f>
        <v/>
      </c>
      <c r="L85" s="27" t="str">
        <f>IF($A85="","",SUMIFS(MOVIMENTACOES!$E$5:$E$504,MOVIMENTACOES!$C$5:$C$504,$A85,MOVIMENTACOES!$B$5:$B$504,"Saída"))</f>
        <v/>
      </c>
      <c r="M85" s="27" t="str">
        <f t="shared" si="10"/>
        <v/>
      </c>
      <c r="N85" s="28" t="str">
        <f t="shared" si="11"/>
        <v/>
      </c>
      <c r="O85" s="29" t="str">
        <f t="shared" si="12"/>
        <v/>
      </c>
      <c r="P85" s="27" t="str">
        <f t="shared" si="13"/>
        <v/>
      </c>
      <c r="Q85" s="30" t="str">
        <f t="shared" si="14"/>
        <v/>
      </c>
    </row>
    <row r="86" spans="1:17">
      <c r="A86" s="21"/>
      <c r="B86" s="22"/>
      <c r="C86" s="22"/>
      <c r="D86" s="22"/>
      <c r="E86" s="23"/>
      <c r="F86" s="23"/>
      <c r="G86" s="23"/>
      <c r="H86" s="24"/>
      <c r="I86" s="22"/>
      <c r="J86" s="25"/>
      <c r="K86" s="26" t="str">
        <f>IF($A86="","",SUMIFS(MOVIMENTACOES!$E$5:$E$504,MOVIMENTACOES!$C$5:$C$504,$A86,MOVIMENTACOES!$B$5:$B$504,"Entrada"))</f>
        <v/>
      </c>
      <c r="L86" s="27" t="str">
        <f>IF($A86="","",SUMIFS(MOVIMENTACOES!$E$5:$E$504,MOVIMENTACOES!$C$5:$C$504,$A86,MOVIMENTACOES!$B$5:$B$504,"Saída"))</f>
        <v/>
      </c>
      <c r="M86" s="27" t="str">
        <f t="shared" si="10"/>
        <v/>
      </c>
      <c r="N86" s="28" t="str">
        <f t="shared" si="11"/>
        <v/>
      </c>
      <c r="O86" s="29" t="str">
        <f t="shared" si="12"/>
        <v/>
      </c>
      <c r="P86" s="27" t="str">
        <f t="shared" si="13"/>
        <v/>
      </c>
      <c r="Q86" s="30" t="str">
        <f t="shared" si="14"/>
        <v/>
      </c>
    </row>
    <row r="87" spans="1:17">
      <c r="A87" s="21"/>
      <c r="B87" s="22"/>
      <c r="C87" s="22"/>
      <c r="D87" s="22"/>
      <c r="E87" s="23"/>
      <c r="F87" s="23"/>
      <c r="G87" s="23"/>
      <c r="H87" s="24"/>
      <c r="I87" s="22"/>
      <c r="J87" s="25"/>
      <c r="K87" s="26" t="str">
        <f>IF($A87="","",SUMIFS(MOVIMENTACOES!$E$5:$E$504,MOVIMENTACOES!$C$5:$C$504,$A87,MOVIMENTACOES!$B$5:$B$504,"Entrada"))</f>
        <v/>
      </c>
      <c r="L87" s="27" t="str">
        <f>IF($A87="","",SUMIFS(MOVIMENTACOES!$E$5:$E$504,MOVIMENTACOES!$C$5:$C$504,$A87,MOVIMENTACOES!$B$5:$B$504,"Saída"))</f>
        <v/>
      </c>
      <c r="M87" s="27" t="str">
        <f t="shared" si="10"/>
        <v/>
      </c>
      <c r="N87" s="28" t="str">
        <f t="shared" si="11"/>
        <v/>
      </c>
      <c r="O87" s="29" t="str">
        <f t="shared" si="12"/>
        <v/>
      </c>
      <c r="P87" s="27" t="str">
        <f t="shared" si="13"/>
        <v/>
      </c>
      <c r="Q87" s="30" t="str">
        <f t="shared" si="14"/>
        <v/>
      </c>
    </row>
    <row r="88" spans="1:17">
      <c r="A88" s="21"/>
      <c r="B88" s="22"/>
      <c r="C88" s="22"/>
      <c r="D88" s="22"/>
      <c r="E88" s="23"/>
      <c r="F88" s="23"/>
      <c r="G88" s="23"/>
      <c r="H88" s="24"/>
      <c r="I88" s="22"/>
      <c r="J88" s="25"/>
      <c r="K88" s="26" t="str">
        <f>IF($A88="","",SUMIFS(MOVIMENTACOES!$E$5:$E$504,MOVIMENTACOES!$C$5:$C$504,$A88,MOVIMENTACOES!$B$5:$B$504,"Entrada"))</f>
        <v/>
      </c>
      <c r="L88" s="27" t="str">
        <f>IF($A88="","",SUMIFS(MOVIMENTACOES!$E$5:$E$504,MOVIMENTACOES!$C$5:$C$504,$A88,MOVIMENTACOES!$B$5:$B$504,"Saída"))</f>
        <v/>
      </c>
      <c r="M88" s="27" t="str">
        <f t="shared" si="10"/>
        <v/>
      </c>
      <c r="N88" s="28" t="str">
        <f t="shared" si="11"/>
        <v/>
      </c>
      <c r="O88" s="29" t="str">
        <f t="shared" si="12"/>
        <v/>
      </c>
      <c r="P88" s="27" t="str">
        <f t="shared" si="13"/>
        <v/>
      </c>
      <c r="Q88" s="30" t="str">
        <f t="shared" si="14"/>
        <v/>
      </c>
    </row>
    <row r="89" spans="1:17">
      <c r="A89" s="21"/>
      <c r="B89" s="22"/>
      <c r="C89" s="22"/>
      <c r="D89" s="22"/>
      <c r="E89" s="23"/>
      <c r="F89" s="23"/>
      <c r="G89" s="23"/>
      <c r="H89" s="24"/>
      <c r="I89" s="22"/>
      <c r="J89" s="25"/>
      <c r="K89" s="26" t="str">
        <f>IF($A89="","",SUMIFS(MOVIMENTACOES!$E$5:$E$504,MOVIMENTACOES!$C$5:$C$504,$A89,MOVIMENTACOES!$B$5:$B$504,"Entrada"))</f>
        <v/>
      </c>
      <c r="L89" s="27" t="str">
        <f>IF($A89="","",SUMIFS(MOVIMENTACOES!$E$5:$E$504,MOVIMENTACOES!$C$5:$C$504,$A89,MOVIMENTACOES!$B$5:$B$504,"Saída"))</f>
        <v/>
      </c>
      <c r="M89" s="27" t="str">
        <f t="shared" si="10"/>
        <v/>
      </c>
      <c r="N89" s="28" t="str">
        <f t="shared" si="11"/>
        <v/>
      </c>
      <c r="O89" s="29" t="str">
        <f t="shared" si="12"/>
        <v/>
      </c>
      <c r="P89" s="27" t="str">
        <f t="shared" si="13"/>
        <v/>
      </c>
      <c r="Q89" s="30" t="str">
        <f t="shared" si="14"/>
        <v/>
      </c>
    </row>
    <row r="90" spans="1:17">
      <c r="A90" s="21"/>
      <c r="B90" s="22"/>
      <c r="C90" s="22"/>
      <c r="D90" s="22"/>
      <c r="E90" s="23"/>
      <c r="F90" s="23"/>
      <c r="G90" s="23"/>
      <c r="H90" s="24"/>
      <c r="I90" s="22"/>
      <c r="J90" s="25"/>
      <c r="K90" s="26" t="str">
        <f>IF($A90="","",SUMIFS(MOVIMENTACOES!$E$5:$E$504,MOVIMENTACOES!$C$5:$C$504,$A90,MOVIMENTACOES!$B$5:$B$504,"Entrada"))</f>
        <v/>
      </c>
      <c r="L90" s="27" t="str">
        <f>IF($A90="","",SUMIFS(MOVIMENTACOES!$E$5:$E$504,MOVIMENTACOES!$C$5:$C$504,$A90,MOVIMENTACOES!$B$5:$B$504,"Saída"))</f>
        <v/>
      </c>
      <c r="M90" s="27" t="str">
        <f t="shared" si="10"/>
        <v/>
      </c>
      <c r="N90" s="28" t="str">
        <f t="shared" si="11"/>
        <v/>
      </c>
      <c r="O90" s="29" t="str">
        <f t="shared" si="12"/>
        <v/>
      </c>
      <c r="P90" s="27" t="str">
        <f t="shared" si="13"/>
        <v/>
      </c>
      <c r="Q90" s="30" t="str">
        <f t="shared" si="14"/>
        <v/>
      </c>
    </row>
    <row r="91" spans="1:17">
      <c r="A91" s="21"/>
      <c r="B91" s="22"/>
      <c r="C91" s="22"/>
      <c r="D91" s="22"/>
      <c r="E91" s="23"/>
      <c r="F91" s="23"/>
      <c r="G91" s="23"/>
      <c r="H91" s="24"/>
      <c r="I91" s="22"/>
      <c r="J91" s="25"/>
      <c r="K91" s="26" t="str">
        <f>IF($A91="","",SUMIFS(MOVIMENTACOES!$E$5:$E$504,MOVIMENTACOES!$C$5:$C$504,$A91,MOVIMENTACOES!$B$5:$B$504,"Entrada"))</f>
        <v/>
      </c>
      <c r="L91" s="27" t="str">
        <f>IF($A91="","",SUMIFS(MOVIMENTACOES!$E$5:$E$504,MOVIMENTACOES!$C$5:$C$504,$A91,MOVIMENTACOES!$B$5:$B$504,"Saída"))</f>
        <v/>
      </c>
      <c r="M91" s="27" t="str">
        <f t="shared" si="10"/>
        <v/>
      </c>
      <c r="N91" s="28" t="str">
        <f t="shared" si="11"/>
        <v/>
      </c>
      <c r="O91" s="29" t="str">
        <f t="shared" si="12"/>
        <v/>
      </c>
      <c r="P91" s="27" t="str">
        <f t="shared" si="13"/>
        <v/>
      </c>
      <c r="Q91" s="30" t="str">
        <f t="shared" si="14"/>
        <v/>
      </c>
    </row>
    <row r="92" spans="1:17">
      <c r="A92" s="21"/>
      <c r="B92" s="22"/>
      <c r="C92" s="22"/>
      <c r="D92" s="22"/>
      <c r="E92" s="23"/>
      <c r="F92" s="23"/>
      <c r="G92" s="23"/>
      <c r="H92" s="24"/>
      <c r="I92" s="22"/>
      <c r="J92" s="25"/>
      <c r="K92" s="26" t="str">
        <f>IF($A92="","",SUMIFS(MOVIMENTACOES!$E$5:$E$504,MOVIMENTACOES!$C$5:$C$504,$A92,MOVIMENTACOES!$B$5:$B$504,"Entrada"))</f>
        <v/>
      </c>
      <c r="L92" s="27" t="str">
        <f>IF($A92="","",SUMIFS(MOVIMENTACOES!$E$5:$E$504,MOVIMENTACOES!$C$5:$C$504,$A92,MOVIMENTACOES!$B$5:$B$504,"Saída"))</f>
        <v/>
      </c>
      <c r="M92" s="27" t="str">
        <f t="shared" si="10"/>
        <v/>
      </c>
      <c r="N92" s="28" t="str">
        <f t="shared" si="11"/>
        <v/>
      </c>
      <c r="O92" s="29" t="str">
        <f t="shared" si="12"/>
        <v/>
      </c>
      <c r="P92" s="27" t="str">
        <f t="shared" si="13"/>
        <v/>
      </c>
      <c r="Q92" s="30" t="str">
        <f t="shared" si="14"/>
        <v/>
      </c>
    </row>
    <row r="93" spans="1:17">
      <c r="A93" s="21"/>
      <c r="B93" s="22"/>
      <c r="C93" s="22"/>
      <c r="D93" s="22"/>
      <c r="E93" s="23"/>
      <c r="F93" s="23"/>
      <c r="G93" s="23"/>
      <c r="H93" s="24"/>
      <c r="I93" s="22"/>
      <c r="J93" s="25"/>
      <c r="K93" s="26" t="str">
        <f>IF($A93="","",SUMIFS(MOVIMENTACOES!$E$5:$E$504,MOVIMENTACOES!$C$5:$C$504,$A93,MOVIMENTACOES!$B$5:$B$504,"Entrada"))</f>
        <v/>
      </c>
      <c r="L93" s="27" t="str">
        <f>IF($A93="","",SUMIFS(MOVIMENTACOES!$E$5:$E$504,MOVIMENTACOES!$C$5:$C$504,$A93,MOVIMENTACOES!$B$5:$B$504,"Saída"))</f>
        <v/>
      </c>
      <c r="M93" s="27" t="str">
        <f t="shared" si="10"/>
        <v/>
      </c>
      <c r="N93" s="28" t="str">
        <f t="shared" si="11"/>
        <v/>
      </c>
      <c r="O93" s="29" t="str">
        <f t="shared" si="12"/>
        <v/>
      </c>
      <c r="P93" s="27" t="str">
        <f t="shared" si="13"/>
        <v/>
      </c>
      <c r="Q93" s="30" t="str">
        <f t="shared" si="14"/>
        <v/>
      </c>
    </row>
    <row r="94" spans="1:17">
      <c r="A94" s="21"/>
      <c r="B94" s="22"/>
      <c r="C94" s="22"/>
      <c r="D94" s="22"/>
      <c r="E94" s="23"/>
      <c r="F94" s="23"/>
      <c r="G94" s="23"/>
      <c r="H94" s="24"/>
      <c r="I94" s="22"/>
      <c r="J94" s="25"/>
      <c r="K94" s="26" t="str">
        <f>IF($A94="","",SUMIFS(MOVIMENTACOES!$E$5:$E$504,MOVIMENTACOES!$C$5:$C$504,$A94,MOVIMENTACOES!$B$5:$B$504,"Entrada"))</f>
        <v/>
      </c>
      <c r="L94" s="27" t="str">
        <f>IF($A94="","",SUMIFS(MOVIMENTACOES!$E$5:$E$504,MOVIMENTACOES!$C$5:$C$504,$A94,MOVIMENTACOES!$B$5:$B$504,"Saída"))</f>
        <v/>
      </c>
      <c r="M94" s="27" t="str">
        <f t="shared" si="10"/>
        <v/>
      </c>
      <c r="N94" s="28" t="str">
        <f t="shared" si="11"/>
        <v/>
      </c>
      <c r="O94" s="29" t="str">
        <f t="shared" si="12"/>
        <v/>
      </c>
      <c r="P94" s="27" t="str">
        <f t="shared" si="13"/>
        <v/>
      </c>
      <c r="Q94" s="30" t="str">
        <f t="shared" si="14"/>
        <v/>
      </c>
    </row>
    <row r="95" spans="1:17">
      <c r="A95" s="21"/>
      <c r="B95" s="22"/>
      <c r="C95" s="22"/>
      <c r="D95" s="22"/>
      <c r="E95" s="23"/>
      <c r="F95" s="23"/>
      <c r="G95" s="23"/>
      <c r="H95" s="24"/>
      <c r="I95" s="22"/>
      <c r="J95" s="25"/>
      <c r="K95" s="26" t="str">
        <f>IF($A95="","",SUMIFS(MOVIMENTACOES!$E$5:$E$504,MOVIMENTACOES!$C$5:$C$504,$A95,MOVIMENTACOES!$B$5:$B$504,"Entrada"))</f>
        <v/>
      </c>
      <c r="L95" s="27" t="str">
        <f>IF($A95="","",SUMIFS(MOVIMENTACOES!$E$5:$E$504,MOVIMENTACOES!$C$5:$C$504,$A95,MOVIMENTACOES!$B$5:$B$504,"Saída"))</f>
        <v/>
      </c>
      <c r="M95" s="27" t="str">
        <f t="shared" si="10"/>
        <v/>
      </c>
      <c r="N95" s="28" t="str">
        <f t="shared" si="11"/>
        <v/>
      </c>
      <c r="O95" s="29" t="str">
        <f t="shared" si="12"/>
        <v/>
      </c>
      <c r="P95" s="27" t="str">
        <f t="shared" si="13"/>
        <v/>
      </c>
      <c r="Q95" s="30" t="str">
        <f t="shared" si="14"/>
        <v/>
      </c>
    </row>
    <row r="96" spans="1:17">
      <c r="A96" s="21"/>
      <c r="B96" s="22"/>
      <c r="C96" s="22"/>
      <c r="D96" s="22"/>
      <c r="E96" s="23"/>
      <c r="F96" s="23"/>
      <c r="G96" s="23"/>
      <c r="H96" s="24"/>
      <c r="I96" s="22"/>
      <c r="J96" s="25"/>
      <c r="K96" s="26" t="str">
        <f>IF($A96="","",SUMIFS(MOVIMENTACOES!$E$5:$E$504,MOVIMENTACOES!$C$5:$C$504,$A96,MOVIMENTACOES!$B$5:$B$504,"Entrada"))</f>
        <v/>
      </c>
      <c r="L96" s="27" t="str">
        <f>IF($A96="","",SUMIFS(MOVIMENTACOES!$E$5:$E$504,MOVIMENTACOES!$C$5:$C$504,$A96,MOVIMENTACOES!$B$5:$B$504,"Saída"))</f>
        <v/>
      </c>
      <c r="M96" s="27" t="str">
        <f t="shared" si="10"/>
        <v/>
      </c>
      <c r="N96" s="28" t="str">
        <f t="shared" si="11"/>
        <v/>
      </c>
      <c r="O96" s="29" t="str">
        <f t="shared" si="12"/>
        <v/>
      </c>
      <c r="P96" s="27" t="str">
        <f t="shared" si="13"/>
        <v/>
      </c>
      <c r="Q96" s="30" t="str">
        <f t="shared" si="14"/>
        <v/>
      </c>
    </row>
    <row r="97" spans="1:17">
      <c r="A97" s="21"/>
      <c r="B97" s="22"/>
      <c r="C97" s="22"/>
      <c r="D97" s="22"/>
      <c r="E97" s="23"/>
      <c r="F97" s="23"/>
      <c r="G97" s="23"/>
      <c r="H97" s="24"/>
      <c r="I97" s="22"/>
      <c r="J97" s="25"/>
      <c r="K97" s="26" t="str">
        <f>IF($A97="","",SUMIFS(MOVIMENTACOES!$E$5:$E$504,MOVIMENTACOES!$C$5:$C$504,$A97,MOVIMENTACOES!$B$5:$B$504,"Entrada"))</f>
        <v/>
      </c>
      <c r="L97" s="27" t="str">
        <f>IF($A97="","",SUMIFS(MOVIMENTACOES!$E$5:$E$504,MOVIMENTACOES!$C$5:$C$504,$A97,MOVIMENTACOES!$B$5:$B$504,"Saída"))</f>
        <v/>
      </c>
      <c r="M97" s="27" t="str">
        <f t="shared" si="10"/>
        <v/>
      </c>
      <c r="N97" s="28" t="str">
        <f t="shared" si="11"/>
        <v/>
      </c>
      <c r="O97" s="29" t="str">
        <f t="shared" si="12"/>
        <v/>
      </c>
      <c r="P97" s="27" t="str">
        <f t="shared" si="13"/>
        <v/>
      </c>
      <c r="Q97" s="30" t="str">
        <f t="shared" si="14"/>
        <v/>
      </c>
    </row>
    <row r="98" spans="1:17">
      <c r="A98" s="21"/>
      <c r="B98" s="22"/>
      <c r="C98" s="22"/>
      <c r="D98" s="22"/>
      <c r="E98" s="23"/>
      <c r="F98" s="23"/>
      <c r="G98" s="23"/>
      <c r="H98" s="24"/>
      <c r="I98" s="22"/>
      <c r="J98" s="25"/>
      <c r="K98" s="26" t="str">
        <f>IF($A98="","",SUMIFS(MOVIMENTACOES!$E$5:$E$504,MOVIMENTACOES!$C$5:$C$504,$A98,MOVIMENTACOES!$B$5:$B$504,"Entrada"))</f>
        <v/>
      </c>
      <c r="L98" s="27" t="str">
        <f>IF($A98="","",SUMIFS(MOVIMENTACOES!$E$5:$E$504,MOVIMENTACOES!$C$5:$C$504,$A98,MOVIMENTACOES!$B$5:$B$504,"Saída"))</f>
        <v/>
      </c>
      <c r="M98" s="27" t="str">
        <f t="shared" si="10"/>
        <v/>
      </c>
      <c r="N98" s="28" t="str">
        <f t="shared" si="11"/>
        <v/>
      </c>
      <c r="O98" s="29" t="str">
        <f t="shared" si="12"/>
        <v/>
      </c>
      <c r="P98" s="27" t="str">
        <f t="shared" si="13"/>
        <v/>
      </c>
      <c r="Q98" s="30" t="str">
        <f t="shared" si="14"/>
        <v/>
      </c>
    </row>
    <row r="99" spans="1:17">
      <c r="A99" s="21"/>
      <c r="B99" s="22"/>
      <c r="C99" s="22"/>
      <c r="D99" s="22"/>
      <c r="E99" s="23"/>
      <c r="F99" s="23"/>
      <c r="G99" s="23"/>
      <c r="H99" s="24"/>
      <c r="I99" s="22"/>
      <c r="J99" s="25"/>
      <c r="K99" s="26" t="str">
        <f>IF($A99="","",SUMIFS(MOVIMENTACOES!$E$5:$E$504,MOVIMENTACOES!$C$5:$C$504,$A99,MOVIMENTACOES!$B$5:$B$504,"Entrada"))</f>
        <v/>
      </c>
      <c r="L99" s="27" t="str">
        <f>IF($A99="","",SUMIFS(MOVIMENTACOES!$E$5:$E$504,MOVIMENTACOES!$C$5:$C$504,$A99,MOVIMENTACOES!$B$5:$B$504,"Saída"))</f>
        <v/>
      </c>
      <c r="M99" s="27" t="str">
        <f t="shared" si="10"/>
        <v/>
      </c>
      <c r="N99" s="28" t="str">
        <f t="shared" si="11"/>
        <v/>
      </c>
      <c r="O99" s="29" t="str">
        <f t="shared" si="12"/>
        <v/>
      </c>
      <c r="P99" s="27" t="str">
        <f t="shared" si="13"/>
        <v/>
      </c>
      <c r="Q99" s="30" t="str">
        <f t="shared" si="14"/>
        <v/>
      </c>
    </row>
    <row r="100" spans="1:17">
      <c r="A100" s="21"/>
      <c r="B100" s="22"/>
      <c r="C100" s="22"/>
      <c r="D100" s="22"/>
      <c r="E100" s="23"/>
      <c r="F100" s="23"/>
      <c r="G100" s="23"/>
      <c r="H100" s="24"/>
      <c r="I100" s="22"/>
      <c r="J100" s="25"/>
      <c r="K100" s="26" t="str">
        <f>IF($A100="","",SUMIFS(MOVIMENTACOES!$E$5:$E$504,MOVIMENTACOES!$C$5:$C$504,$A100,MOVIMENTACOES!$B$5:$B$504,"Entrada"))</f>
        <v/>
      </c>
      <c r="L100" s="27" t="str">
        <f>IF($A100="","",SUMIFS(MOVIMENTACOES!$E$5:$E$504,MOVIMENTACOES!$C$5:$C$504,$A100,MOVIMENTACOES!$B$5:$B$504,"Saída"))</f>
        <v/>
      </c>
      <c r="M100" s="27" t="str">
        <f t="shared" si="10"/>
        <v/>
      </c>
      <c r="N100" s="28" t="str">
        <f t="shared" si="11"/>
        <v/>
      </c>
      <c r="O100" s="29" t="str">
        <f t="shared" si="12"/>
        <v/>
      </c>
      <c r="P100" s="27" t="str">
        <f t="shared" si="13"/>
        <v/>
      </c>
      <c r="Q100" s="30" t="str">
        <f t="shared" si="14"/>
        <v/>
      </c>
    </row>
    <row r="101" spans="1:17">
      <c r="A101" s="21"/>
      <c r="B101" s="22"/>
      <c r="C101" s="22"/>
      <c r="D101" s="22"/>
      <c r="E101" s="23"/>
      <c r="F101" s="23"/>
      <c r="G101" s="23"/>
      <c r="H101" s="24"/>
      <c r="I101" s="22"/>
      <c r="J101" s="25"/>
      <c r="K101" s="26" t="str">
        <f>IF($A101="","",SUMIFS(MOVIMENTACOES!$E$5:$E$504,MOVIMENTACOES!$C$5:$C$504,$A101,MOVIMENTACOES!$B$5:$B$504,"Entrada"))</f>
        <v/>
      </c>
      <c r="L101" s="27" t="str">
        <f>IF($A101="","",SUMIFS(MOVIMENTACOES!$E$5:$E$504,MOVIMENTACOES!$C$5:$C$504,$A101,MOVIMENTACOES!$B$5:$B$504,"Saída"))</f>
        <v/>
      </c>
      <c r="M101" s="27" t="str">
        <f t="shared" si="10"/>
        <v/>
      </c>
      <c r="N101" s="28" t="str">
        <f t="shared" si="11"/>
        <v/>
      </c>
      <c r="O101" s="29" t="str">
        <f t="shared" si="12"/>
        <v/>
      </c>
      <c r="P101" s="27" t="str">
        <f t="shared" si="13"/>
        <v/>
      </c>
      <c r="Q101" s="30" t="str">
        <f t="shared" si="14"/>
        <v/>
      </c>
    </row>
    <row r="102" spans="1:17">
      <c r="A102" s="21"/>
      <c r="B102" s="22"/>
      <c r="C102" s="22"/>
      <c r="D102" s="22"/>
      <c r="E102" s="23"/>
      <c r="F102" s="23"/>
      <c r="G102" s="23"/>
      <c r="H102" s="24"/>
      <c r="I102" s="22"/>
      <c r="J102" s="25"/>
      <c r="K102" s="26" t="str">
        <f>IF($A102="","",SUMIFS(MOVIMENTACOES!$E$5:$E$504,MOVIMENTACOES!$C$5:$C$504,$A102,MOVIMENTACOES!$B$5:$B$504,"Entrada"))</f>
        <v/>
      </c>
      <c r="L102" s="27" t="str">
        <f>IF($A102="","",SUMIFS(MOVIMENTACOES!$E$5:$E$504,MOVIMENTACOES!$C$5:$C$504,$A102,MOVIMENTACOES!$B$5:$B$504,"Saída"))</f>
        <v/>
      </c>
      <c r="M102" s="27" t="str">
        <f t="shared" si="10"/>
        <v/>
      </c>
      <c r="N102" s="28" t="str">
        <f t="shared" si="11"/>
        <v/>
      </c>
      <c r="O102" s="29" t="str">
        <f t="shared" si="12"/>
        <v/>
      </c>
      <c r="P102" s="27" t="str">
        <f t="shared" si="13"/>
        <v/>
      </c>
      <c r="Q102" s="30" t="str">
        <f t="shared" si="14"/>
        <v/>
      </c>
    </row>
    <row r="103" spans="1:17">
      <c r="A103" s="21"/>
      <c r="B103" s="22"/>
      <c r="C103" s="22"/>
      <c r="D103" s="22"/>
      <c r="E103" s="23"/>
      <c r="F103" s="23"/>
      <c r="G103" s="23"/>
      <c r="H103" s="24"/>
      <c r="I103" s="22"/>
      <c r="J103" s="25"/>
      <c r="K103" s="26" t="str">
        <f>IF($A103="","",SUMIFS(MOVIMENTACOES!$E$5:$E$504,MOVIMENTACOES!$C$5:$C$504,$A103,MOVIMENTACOES!$B$5:$B$504,"Entrada"))</f>
        <v/>
      </c>
      <c r="L103" s="27" t="str">
        <f>IF($A103="","",SUMIFS(MOVIMENTACOES!$E$5:$E$504,MOVIMENTACOES!$C$5:$C$504,$A103,MOVIMENTACOES!$B$5:$B$504,"Saída"))</f>
        <v/>
      </c>
      <c r="M103" s="27" t="str">
        <f t="shared" si="10"/>
        <v/>
      </c>
      <c r="N103" s="28" t="str">
        <f t="shared" si="11"/>
        <v/>
      </c>
      <c r="O103" s="29" t="str">
        <f t="shared" si="12"/>
        <v/>
      </c>
      <c r="P103" s="27" t="str">
        <f t="shared" si="13"/>
        <v/>
      </c>
      <c r="Q103" s="30" t="str">
        <f t="shared" si="14"/>
        <v/>
      </c>
    </row>
    <row r="104" spans="1:17">
      <c r="A104" s="31"/>
      <c r="B104" s="32"/>
      <c r="C104" s="32"/>
      <c r="D104" s="32"/>
      <c r="E104" s="33"/>
      <c r="F104" s="33"/>
      <c r="G104" s="33"/>
      <c r="H104" s="34"/>
      <c r="I104" s="32"/>
      <c r="J104" s="35"/>
      <c r="K104" s="36" t="str">
        <f>IF($A104="","",SUMIFS(MOVIMENTACOES!$E$5:$E$504,MOVIMENTACOES!$C$5:$C$504,$A104,MOVIMENTACOES!$B$5:$B$504,"Entrada"))</f>
        <v/>
      </c>
      <c r="L104" s="37" t="str">
        <f>IF($A104="","",SUMIFS(MOVIMENTACOES!$E$5:$E$504,MOVIMENTACOES!$C$5:$C$504,$A104,MOVIMENTACOES!$B$5:$B$504,"Saída"))</f>
        <v/>
      </c>
      <c r="M104" s="37" t="str">
        <f t="shared" si="10"/>
        <v/>
      </c>
      <c r="N104" s="38" t="str">
        <f t="shared" si="11"/>
        <v/>
      </c>
      <c r="O104" s="39" t="str">
        <f t="shared" si="12"/>
        <v/>
      </c>
      <c r="P104" s="37" t="str">
        <f t="shared" si="13"/>
        <v/>
      </c>
      <c r="Q104" s="40" t="str">
        <f t="shared" si="14"/>
        <v/>
      </c>
    </row>
  </sheetData>
  <mergeCells count="2">
    <mergeCell ref="A1:Q1"/>
    <mergeCell ref="A2:Q2"/>
  </mergeCells>
  <conditionalFormatting sqref="O5:O104">
    <cfRule type="expression" dxfId="5" priority="1">
      <formula>O5="REPOR"</formula>
    </cfRule>
    <cfRule type="expression" dxfId="4" priority="2">
      <formula>O5="SEM ESTOQUE"</formula>
    </cfRule>
    <cfRule type="expression" dxfId="3" priority="3">
      <formula>O5="NEGATIVO"</formula>
    </cfRule>
    <cfRule type="expression" dxfId="2" priority="4">
      <formula>O5="OK"</formula>
    </cfRule>
  </conditionalFormatting>
  <conditionalFormatting sqref="Q5:Q104">
    <cfRule type="expression" dxfId="1" priority="5">
      <formula>AND(Q5&lt;&gt;"",Q5&lt;&gt;"OK")</formula>
    </cfRule>
  </conditionalFormatting>
  <dataValidations count="2">
    <dataValidation type="list" sqref="C5:C104">
      <formula1>"Matéria-prima,Produto acabado,Material de consumo,Embalagem,Outros"</formula1>
    </dataValidation>
    <dataValidation type="list" sqref="D5:D104">
      <formula1>"UN,CX,PCT,KG,L,M"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4"/>
  <sheetViews>
    <sheetView workbookViewId="0"/>
  </sheetViews>
  <sheetFormatPr defaultRowHeight="14.25"/>
  <cols>
    <col min="1" max="2" width="12" customWidth="1"/>
    <col min="3" max="3" width="14" customWidth="1"/>
    <col min="4" max="4" width="24" customWidth="1"/>
    <col min="5" max="5" width="12" customWidth="1"/>
    <col min="6" max="6" width="20" customWidth="1"/>
    <col min="7" max="7" width="16" customWidth="1"/>
    <col min="8" max="8" width="30" customWidth="1"/>
    <col min="9" max="9" width="18" customWidth="1"/>
  </cols>
  <sheetData>
    <row r="1" spans="1:9" ht="30" customHeight="1">
      <c r="A1" s="54" t="s">
        <v>87</v>
      </c>
      <c r="B1" s="54"/>
      <c r="C1" s="54"/>
      <c r="D1" s="54"/>
      <c r="E1" s="54"/>
      <c r="F1" s="54"/>
      <c r="G1" s="54"/>
      <c r="H1" s="54"/>
      <c r="I1" s="54"/>
    </row>
    <row r="2" spans="1:9" ht="15">
      <c r="A2" s="56" t="s">
        <v>88</v>
      </c>
      <c r="B2" s="56"/>
      <c r="C2" s="56"/>
      <c r="D2" s="56"/>
      <c r="E2" s="56"/>
      <c r="F2" s="56"/>
      <c r="G2" s="56"/>
      <c r="H2" s="56"/>
      <c r="I2" s="56"/>
    </row>
    <row r="4" spans="1:9" ht="32.1" customHeight="1">
      <c r="A4" s="1" t="s">
        <v>89</v>
      </c>
      <c r="B4" s="1" t="s">
        <v>90</v>
      </c>
      <c r="C4" s="1" t="s">
        <v>44</v>
      </c>
      <c r="D4" s="1" t="s">
        <v>45</v>
      </c>
      <c r="E4" s="1" t="s">
        <v>91</v>
      </c>
      <c r="F4" s="1" t="s">
        <v>92</v>
      </c>
      <c r="G4" s="1" t="s">
        <v>93</v>
      </c>
      <c r="H4" s="1" t="s">
        <v>94</v>
      </c>
      <c r="I4" s="1" t="s">
        <v>60</v>
      </c>
    </row>
    <row r="5" spans="1:9">
      <c r="A5" s="41">
        <v>46235</v>
      </c>
      <c r="B5" s="12" t="s">
        <v>95</v>
      </c>
      <c r="C5" s="12" t="s">
        <v>61</v>
      </c>
      <c r="D5" s="19" t="str">
        <f>IF($C5="","",IF(COUNTIF(PRODUTOS!$A$5:$A$104,$C5)=0,"NÃO CADASTRADO",INDEX(PRODUTOS!$B$5:$B$104,MATCH($C5,PRODUTOS!$A$5:$A$104,0))))</f>
        <v>Papel A4</v>
      </c>
      <c r="E5" s="13">
        <v>15</v>
      </c>
      <c r="F5" s="12" t="s">
        <v>96</v>
      </c>
      <c r="G5" s="12" t="s">
        <v>97</v>
      </c>
      <c r="H5" s="12" t="s">
        <v>98</v>
      </c>
      <c r="I5" s="20" t="str">
        <f>IF($C5="","",IF(COUNTIF(PRODUTOS!$A$5:$A$104,$C5)=0,"CÓDIGO INVÁLIDO",IF(OR($E5="",$E5&lt;=0),"QTD INVÁLIDA","OK")))</f>
        <v>OK</v>
      </c>
    </row>
    <row r="6" spans="1:9">
      <c r="A6" s="42">
        <v>46236</v>
      </c>
      <c r="B6" s="22" t="s">
        <v>99</v>
      </c>
      <c r="C6" s="22" t="s">
        <v>61</v>
      </c>
      <c r="D6" s="29" t="str">
        <f>IF($C6="","",IF(COUNTIF(PRODUTOS!$A$5:$A$104,$C6)=0,"NÃO CADASTRADO",INDEX(PRODUTOS!$B$5:$B$104,MATCH($C6,PRODUTOS!$A$5:$A$104,0))))</f>
        <v>Papel A4</v>
      </c>
      <c r="E6" s="23">
        <v>18</v>
      </c>
      <c r="F6" s="22" t="s">
        <v>100</v>
      </c>
      <c r="G6" s="22" t="s">
        <v>97</v>
      </c>
      <c r="H6" s="22" t="s">
        <v>101</v>
      </c>
      <c r="I6" s="30" t="str">
        <f>IF($C6="","",IF(COUNTIF(PRODUTOS!$A$5:$A$104,$C6)=0,"CÓDIGO INVÁLIDO",IF(OR($E6="",$E6&lt;=0),"QTD INVÁLIDA","OK")))</f>
        <v>OK</v>
      </c>
    </row>
    <row r="7" spans="1:9">
      <c r="A7" s="42">
        <v>46237</v>
      </c>
      <c r="B7" s="22" t="s">
        <v>99</v>
      </c>
      <c r="C7" s="22" t="s">
        <v>67</v>
      </c>
      <c r="D7" s="29" t="str">
        <f>IF($C7="","",IF(COUNTIF(PRODUTOS!$A$5:$A$104,$C7)=0,"NÃO CADASTRADO",INDEX(PRODUTOS!$B$5:$B$104,MATCH($C7,PRODUTOS!$A$5:$A$104,0))))</f>
        <v>Caneta azul</v>
      </c>
      <c r="E7" s="23">
        <v>5</v>
      </c>
      <c r="F7" s="22" t="s">
        <v>102</v>
      </c>
      <c r="G7" s="22" t="s">
        <v>97</v>
      </c>
      <c r="H7" s="22" t="s">
        <v>101</v>
      </c>
      <c r="I7" s="30" t="str">
        <f>IF($C7="","",IF(COUNTIF(PRODUTOS!$A$5:$A$104,$C7)=0,"CÓDIGO INVÁLIDO",IF(OR($E7="",$E7&lt;=0),"QTD INVÁLIDA","OK")))</f>
        <v>OK</v>
      </c>
    </row>
    <row r="8" spans="1:9">
      <c r="A8" s="42">
        <v>46238</v>
      </c>
      <c r="B8" s="22" t="s">
        <v>95</v>
      </c>
      <c r="C8" s="22" t="s">
        <v>72</v>
      </c>
      <c r="D8" s="29" t="str">
        <f>IF($C8="","",IF(COUNTIF(PRODUTOS!$A$5:$A$104,$C8)=0,"NÃO CADASTRADO",INDEX(PRODUTOS!$B$5:$B$104,MATCH($C8,PRODUTOS!$A$5:$A$104,0))))</f>
        <v>Caixa pequena</v>
      </c>
      <c r="E8" s="23">
        <v>25</v>
      </c>
      <c r="F8" s="22" t="s">
        <v>103</v>
      </c>
      <c r="G8" s="22" t="s">
        <v>97</v>
      </c>
      <c r="H8" s="22" t="s">
        <v>104</v>
      </c>
      <c r="I8" s="30" t="str">
        <f>IF($C8="","",IF(COUNTIF(PRODUTOS!$A$5:$A$104,$C8)=0,"CÓDIGO INVÁLIDO",IF(OR($E8="",$E8&lt;=0),"QTD INVÁLIDA","OK")))</f>
        <v>OK</v>
      </c>
    </row>
    <row r="9" spans="1:9">
      <c r="A9" s="42">
        <v>46239</v>
      </c>
      <c r="B9" s="22" t="s">
        <v>99</v>
      </c>
      <c r="C9" s="22" t="s">
        <v>72</v>
      </c>
      <c r="D9" s="29" t="str">
        <f>IF($C9="","",IF(COUNTIF(PRODUTOS!$A$5:$A$104,$C9)=0,"NÃO CADASTRADO",INDEX(PRODUTOS!$B$5:$B$104,MATCH($C9,PRODUTOS!$A$5:$A$104,0))))</f>
        <v>Caixa pequena</v>
      </c>
      <c r="E9" s="23">
        <v>30</v>
      </c>
      <c r="F9" s="22" t="s">
        <v>105</v>
      </c>
      <c r="G9" s="22" t="s">
        <v>97</v>
      </c>
      <c r="H9" s="22" t="s">
        <v>106</v>
      </c>
      <c r="I9" s="30" t="str">
        <f>IF($C9="","",IF(COUNTIF(PRODUTOS!$A$5:$A$104,$C9)=0,"CÓDIGO INVÁLIDO",IF(OR($E9="",$E9&lt;=0),"QTD INVÁLIDA","OK")))</f>
        <v>OK</v>
      </c>
    </row>
    <row r="10" spans="1:9">
      <c r="A10" s="42">
        <v>46240</v>
      </c>
      <c r="B10" s="22" t="s">
        <v>99</v>
      </c>
      <c r="C10" s="22" t="s">
        <v>78</v>
      </c>
      <c r="D10" s="29" t="str">
        <f>IF($C10="","",IF(COUNTIF(PRODUTOS!$A$5:$A$104,$C10)=0,"NÃO CADASTRADO",INDEX(PRODUTOS!$B$5:$B$104,MATCH($C10,PRODUTOS!$A$5:$A$104,0))))</f>
        <v>Detergente 5L</v>
      </c>
      <c r="E10" s="23">
        <v>4</v>
      </c>
      <c r="F10" s="22" t="s">
        <v>107</v>
      </c>
      <c r="G10" s="22" t="s">
        <v>97</v>
      </c>
      <c r="H10" s="22" t="s">
        <v>106</v>
      </c>
      <c r="I10" s="30" t="str">
        <f>IF($C10="","",IF(COUNTIF(PRODUTOS!$A$5:$A$104,$C10)=0,"CÓDIGO INVÁLIDO",IF(OR($E10="",$E10&lt;=0),"QTD INVÁLIDA","OK")))</f>
        <v>OK</v>
      </c>
    </row>
    <row r="11" spans="1:9">
      <c r="A11" s="42">
        <v>46241</v>
      </c>
      <c r="B11" s="22" t="s">
        <v>99</v>
      </c>
      <c r="C11" s="22" t="s">
        <v>82</v>
      </c>
      <c r="D11" s="29" t="str">
        <f>IF($C11="","",IF(COUNTIF(PRODUTOS!$A$5:$A$104,$C11)=0,"NÃO CADASTRADO",INDEX(PRODUTOS!$B$5:$B$104,MATCH($C11,PRODUTOS!$A$5:$A$104,0))))</f>
        <v>Produto Exemplo</v>
      </c>
      <c r="E11" s="23">
        <v>10</v>
      </c>
      <c r="F11" s="22" t="s">
        <v>108</v>
      </c>
      <c r="G11" s="22" t="s">
        <v>97</v>
      </c>
      <c r="H11" s="22" t="s">
        <v>109</v>
      </c>
      <c r="I11" s="30" t="str">
        <f>IF($C11="","",IF(COUNTIF(PRODUTOS!$A$5:$A$104,$C11)=0,"CÓDIGO INVÁLIDO",IF(OR($E11="",$E11&lt;=0),"QTD INVÁLIDA","OK")))</f>
        <v>OK</v>
      </c>
    </row>
    <row r="12" spans="1:9">
      <c r="A12" s="42"/>
      <c r="B12" s="22"/>
      <c r="C12" s="22"/>
      <c r="D12" s="29" t="str">
        <f>IF($C12="","",IF(COUNTIF(PRODUTOS!$A$5:$A$104,$C12)=0,"NÃO CADASTRADO",INDEX(PRODUTOS!$B$5:$B$104,MATCH($C12,PRODUTOS!$A$5:$A$104,0))))</f>
        <v/>
      </c>
      <c r="E12" s="23"/>
      <c r="F12" s="22"/>
      <c r="G12" s="22"/>
      <c r="H12" s="22"/>
      <c r="I12" s="30" t="str">
        <f>IF($C12="","",IF(COUNTIF(PRODUTOS!$A$5:$A$104,$C12)=0,"CÓDIGO INVÁLIDO",IF(OR($E12="",$E12&lt;=0),"QTD INVÁLIDA","OK")))</f>
        <v/>
      </c>
    </row>
    <row r="13" spans="1:9">
      <c r="A13" s="42"/>
      <c r="B13" s="22"/>
      <c r="C13" s="22"/>
      <c r="D13" s="29" t="str">
        <f>IF($C13="","",IF(COUNTIF(PRODUTOS!$A$5:$A$104,$C13)=0,"NÃO CADASTRADO",INDEX(PRODUTOS!$B$5:$B$104,MATCH($C13,PRODUTOS!$A$5:$A$104,0))))</f>
        <v/>
      </c>
      <c r="E13" s="23"/>
      <c r="F13" s="22"/>
      <c r="G13" s="22"/>
      <c r="H13" s="22"/>
      <c r="I13" s="30" t="str">
        <f>IF($C13="","",IF(COUNTIF(PRODUTOS!$A$5:$A$104,$C13)=0,"CÓDIGO INVÁLIDO",IF(OR($E13="",$E13&lt;=0),"QTD INVÁLIDA","OK")))</f>
        <v/>
      </c>
    </row>
    <row r="14" spans="1:9">
      <c r="A14" s="42"/>
      <c r="B14" s="22"/>
      <c r="C14" s="22"/>
      <c r="D14" s="29" t="str">
        <f>IF($C14="","",IF(COUNTIF(PRODUTOS!$A$5:$A$104,$C14)=0,"NÃO CADASTRADO",INDEX(PRODUTOS!$B$5:$B$104,MATCH($C14,PRODUTOS!$A$5:$A$104,0))))</f>
        <v/>
      </c>
      <c r="E14" s="23"/>
      <c r="F14" s="22"/>
      <c r="G14" s="22"/>
      <c r="H14" s="22"/>
      <c r="I14" s="30" t="str">
        <f>IF($C14="","",IF(COUNTIF(PRODUTOS!$A$5:$A$104,$C14)=0,"CÓDIGO INVÁLIDO",IF(OR($E14="",$E14&lt;=0),"QTD INVÁLIDA","OK")))</f>
        <v/>
      </c>
    </row>
    <row r="15" spans="1:9">
      <c r="A15" s="42"/>
      <c r="B15" s="22"/>
      <c r="C15" s="22"/>
      <c r="D15" s="29" t="str">
        <f>IF($C15="","",IF(COUNTIF(PRODUTOS!$A$5:$A$104,$C15)=0,"NÃO CADASTRADO",INDEX(PRODUTOS!$B$5:$B$104,MATCH($C15,PRODUTOS!$A$5:$A$104,0))))</f>
        <v/>
      </c>
      <c r="E15" s="23"/>
      <c r="F15" s="22"/>
      <c r="G15" s="22"/>
      <c r="H15" s="22"/>
      <c r="I15" s="30" t="str">
        <f>IF($C15="","",IF(COUNTIF(PRODUTOS!$A$5:$A$104,$C15)=0,"CÓDIGO INVÁLIDO",IF(OR($E15="",$E15&lt;=0),"QTD INVÁLIDA","OK")))</f>
        <v/>
      </c>
    </row>
    <row r="16" spans="1:9">
      <c r="A16" s="42"/>
      <c r="B16" s="22"/>
      <c r="C16" s="22"/>
      <c r="D16" s="29" t="str">
        <f>IF($C16="","",IF(COUNTIF(PRODUTOS!$A$5:$A$104,$C16)=0,"NÃO CADASTRADO",INDEX(PRODUTOS!$B$5:$B$104,MATCH($C16,PRODUTOS!$A$5:$A$104,0))))</f>
        <v/>
      </c>
      <c r="E16" s="23"/>
      <c r="F16" s="22"/>
      <c r="G16" s="22"/>
      <c r="H16" s="22"/>
      <c r="I16" s="30" t="str">
        <f>IF($C16="","",IF(COUNTIF(PRODUTOS!$A$5:$A$104,$C16)=0,"CÓDIGO INVÁLIDO",IF(OR($E16="",$E16&lt;=0),"QTD INVÁLIDA","OK")))</f>
        <v/>
      </c>
    </row>
    <row r="17" spans="1:9">
      <c r="A17" s="42"/>
      <c r="B17" s="22"/>
      <c r="C17" s="22"/>
      <c r="D17" s="29" t="str">
        <f>IF($C17="","",IF(COUNTIF(PRODUTOS!$A$5:$A$104,$C17)=0,"NÃO CADASTRADO",INDEX(PRODUTOS!$B$5:$B$104,MATCH($C17,PRODUTOS!$A$5:$A$104,0))))</f>
        <v/>
      </c>
      <c r="E17" s="23"/>
      <c r="F17" s="22"/>
      <c r="G17" s="22"/>
      <c r="H17" s="22"/>
      <c r="I17" s="30" t="str">
        <f>IF($C17="","",IF(COUNTIF(PRODUTOS!$A$5:$A$104,$C17)=0,"CÓDIGO INVÁLIDO",IF(OR($E17="",$E17&lt;=0),"QTD INVÁLIDA","OK")))</f>
        <v/>
      </c>
    </row>
    <row r="18" spans="1:9">
      <c r="A18" s="42"/>
      <c r="B18" s="22"/>
      <c r="C18" s="22"/>
      <c r="D18" s="29" t="str">
        <f>IF($C18="","",IF(COUNTIF(PRODUTOS!$A$5:$A$104,$C18)=0,"NÃO CADASTRADO",INDEX(PRODUTOS!$B$5:$B$104,MATCH($C18,PRODUTOS!$A$5:$A$104,0))))</f>
        <v/>
      </c>
      <c r="E18" s="23"/>
      <c r="F18" s="22"/>
      <c r="G18" s="22"/>
      <c r="H18" s="22"/>
      <c r="I18" s="30" t="str">
        <f>IF($C18="","",IF(COUNTIF(PRODUTOS!$A$5:$A$104,$C18)=0,"CÓDIGO INVÁLIDO",IF(OR($E18="",$E18&lt;=0),"QTD INVÁLIDA","OK")))</f>
        <v/>
      </c>
    </row>
    <row r="19" spans="1:9">
      <c r="A19" s="42"/>
      <c r="B19" s="22"/>
      <c r="C19" s="22"/>
      <c r="D19" s="29" t="str">
        <f>IF($C19="","",IF(COUNTIF(PRODUTOS!$A$5:$A$104,$C19)=0,"NÃO CADASTRADO",INDEX(PRODUTOS!$B$5:$B$104,MATCH($C19,PRODUTOS!$A$5:$A$104,0))))</f>
        <v/>
      </c>
      <c r="E19" s="23"/>
      <c r="F19" s="22"/>
      <c r="G19" s="22"/>
      <c r="H19" s="22"/>
      <c r="I19" s="30" t="str">
        <f>IF($C19="","",IF(COUNTIF(PRODUTOS!$A$5:$A$104,$C19)=0,"CÓDIGO INVÁLIDO",IF(OR($E19="",$E19&lt;=0),"QTD INVÁLIDA","OK")))</f>
        <v/>
      </c>
    </row>
    <row r="20" spans="1:9">
      <c r="A20" s="42"/>
      <c r="B20" s="22"/>
      <c r="C20" s="22"/>
      <c r="D20" s="29" t="str">
        <f>IF($C20="","",IF(COUNTIF(PRODUTOS!$A$5:$A$104,$C20)=0,"NÃO CADASTRADO",INDEX(PRODUTOS!$B$5:$B$104,MATCH($C20,PRODUTOS!$A$5:$A$104,0))))</f>
        <v/>
      </c>
      <c r="E20" s="23"/>
      <c r="F20" s="22"/>
      <c r="G20" s="22"/>
      <c r="H20" s="22"/>
      <c r="I20" s="30" t="str">
        <f>IF($C20="","",IF(COUNTIF(PRODUTOS!$A$5:$A$104,$C20)=0,"CÓDIGO INVÁLIDO",IF(OR($E20="",$E20&lt;=0),"QTD INVÁLIDA","OK")))</f>
        <v/>
      </c>
    </row>
    <row r="21" spans="1:9">
      <c r="A21" s="42"/>
      <c r="B21" s="22"/>
      <c r="C21" s="22"/>
      <c r="D21" s="29" t="str">
        <f>IF($C21="","",IF(COUNTIF(PRODUTOS!$A$5:$A$104,$C21)=0,"NÃO CADASTRADO",INDEX(PRODUTOS!$B$5:$B$104,MATCH($C21,PRODUTOS!$A$5:$A$104,0))))</f>
        <v/>
      </c>
      <c r="E21" s="23"/>
      <c r="F21" s="22"/>
      <c r="G21" s="22"/>
      <c r="H21" s="22"/>
      <c r="I21" s="30" t="str">
        <f>IF($C21="","",IF(COUNTIF(PRODUTOS!$A$5:$A$104,$C21)=0,"CÓDIGO INVÁLIDO",IF(OR($E21="",$E21&lt;=0),"QTD INVÁLIDA","OK")))</f>
        <v/>
      </c>
    </row>
    <row r="22" spans="1:9">
      <c r="A22" s="42"/>
      <c r="B22" s="22"/>
      <c r="C22" s="22"/>
      <c r="D22" s="29" t="str">
        <f>IF($C22="","",IF(COUNTIF(PRODUTOS!$A$5:$A$104,$C22)=0,"NÃO CADASTRADO",INDEX(PRODUTOS!$B$5:$B$104,MATCH($C22,PRODUTOS!$A$5:$A$104,0))))</f>
        <v/>
      </c>
      <c r="E22" s="23"/>
      <c r="F22" s="22"/>
      <c r="G22" s="22"/>
      <c r="H22" s="22"/>
      <c r="I22" s="30" t="str">
        <f>IF($C22="","",IF(COUNTIF(PRODUTOS!$A$5:$A$104,$C22)=0,"CÓDIGO INVÁLIDO",IF(OR($E22="",$E22&lt;=0),"QTD INVÁLIDA","OK")))</f>
        <v/>
      </c>
    </row>
    <row r="23" spans="1:9">
      <c r="A23" s="42"/>
      <c r="B23" s="22"/>
      <c r="C23" s="22"/>
      <c r="D23" s="29" t="str">
        <f>IF($C23="","",IF(COUNTIF(PRODUTOS!$A$5:$A$104,$C23)=0,"NÃO CADASTRADO",INDEX(PRODUTOS!$B$5:$B$104,MATCH($C23,PRODUTOS!$A$5:$A$104,0))))</f>
        <v/>
      </c>
      <c r="E23" s="23"/>
      <c r="F23" s="22"/>
      <c r="G23" s="22"/>
      <c r="H23" s="22"/>
      <c r="I23" s="30" t="str">
        <f>IF($C23="","",IF(COUNTIF(PRODUTOS!$A$5:$A$104,$C23)=0,"CÓDIGO INVÁLIDO",IF(OR($E23="",$E23&lt;=0),"QTD INVÁLIDA","OK")))</f>
        <v/>
      </c>
    </row>
    <row r="24" spans="1:9">
      <c r="A24" s="42"/>
      <c r="B24" s="22"/>
      <c r="C24" s="22"/>
      <c r="D24" s="29" t="str">
        <f>IF($C24="","",IF(COUNTIF(PRODUTOS!$A$5:$A$104,$C24)=0,"NÃO CADASTRADO",INDEX(PRODUTOS!$B$5:$B$104,MATCH($C24,PRODUTOS!$A$5:$A$104,0))))</f>
        <v/>
      </c>
      <c r="E24" s="23"/>
      <c r="F24" s="22"/>
      <c r="G24" s="22"/>
      <c r="H24" s="22"/>
      <c r="I24" s="30" t="str">
        <f>IF($C24="","",IF(COUNTIF(PRODUTOS!$A$5:$A$104,$C24)=0,"CÓDIGO INVÁLIDO",IF(OR($E24="",$E24&lt;=0),"QTD INVÁLIDA","OK")))</f>
        <v/>
      </c>
    </row>
    <row r="25" spans="1:9">
      <c r="A25" s="42"/>
      <c r="B25" s="22"/>
      <c r="C25" s="22"/>
      <c r="D25" s="29" t="str">
        <f>IF($C25="","",IF(COUNTIF(PRODUTOS!$A$5:$A$104,$C25)=0,"NÃO CADASTRADO",INDEX(PRODUTOS!$B$5:$B$104,MATCH($C25,PRODUTOS!$A$5:$A$104,0))))</f>
        <v/>
      </c>
      <c r="E25" s="23"/>
      <c r="F25" s="22"/>
      <c r="G25" s="22"/>
      <c r="H25" s="22"/>
      <c r="I25" s="30" t="str">
        <f>IF($C25="","",IF(COUNTIF(PRODUTOS!$A$5:$A$104,$C25)=0,"CÓDIGO INVÁLIDO",IF(OR($E25="",$E25&lt;=0),"QTD INVÁLIDA","OK")))</f>
        <v/>
      </c>
    </row>
    <row r="26" spans="1:9">
      <c r="A26" s="42"/>
      <c r="B26" s="22"/>
      <c r="C26" s="22"/>
      <c r="D26" s="29" t="str">
        <f>IF($C26="","",IF(COUNTIF(PRODUTOS!$A$5:$A$104,$C26)=0,"NÃO CADASTRADO",INDEX(PRODUTOS!$B$5:$B$104,MATCH($C26,PRODUTOS!$A$5:$A$104,0))))</f>
        <v/>
      </c>
      <c r="E26" s="23"/>
      <c r="F26" s="22"/>
      <c r="G26" s="22"/>
      <c r="H26" s="22"/>
      <c r="I26" s="30" t="str">
        <f>IF($C26="","",IF(COUNTIF(PRODUTOS!$A$5:$A$104,$C26)=0,"CÓDIGO INVÁLIDO",IF(OR($E26="",$E26&lt;=0),"QTD INVÁLIDA","OK")))</f>
        <v/>
      </c>
    </row>
    <row r="27" spans="1:9">
      <c r="A27" s="42"/>
      <c r="B27" s="22"/>
      <c r="C27" s="22"/>
      <c r="D27" s="29" t="str">
        <f>IF($C27="","",IF(COUNTIF(PRODUTOS!$A$5:$A$104,$C27)=0,"NÃO CADASTRADO",INDEX(PRODUTOS!$B$5:$B$104,MATCH($C27,PRODUTOS!$A$5:$A$104,0))))</f>
        <v/>
      </c>
      <c r="E27" s="23"/>
      <c r="F27" s="22"/>
      <c r="G27" s="22"/>
      <c r="H27" s="22"/>
      <c r="I27" s="30" t="str">
        <f>IF($C27="","",IF(COUNTIF(PRODUTOS!$A$5:$A$104,$C27)=0,"CÓDIGO INVÁLIDO",IF(OR($E27="",$E27&lt;=0),"QTD INVÁLIDA","OK")))</f>
        <v/>
      </c>
    </row>
    <row r="28" spans="1:9">
      <c r="A28" s="42"/>
      <c r="B28" s="22"/>
      <c r="C28" s="22"/>
      <c r="D28" s="29" t="str">
        <f>IF($C28="","",IF(COUNTIF(PRODUTOS!$A$5:$A$104,$C28)=0,"NÃO CADASTRADO",INDEX(PRODUTOS!$B$5:$B$104,MATCH($C28,PRODUTOS!$A$5:$A$104,0))))</f>
        <v/>
      </c>
      <c r="E28" s="23"/>
      <c r="F28" s="22"/>
      <c r="G28" s="22"/>
      <c r="H28" s="22"/>
      <c r="I28" s="30" t="str">
        <f>IF($C28="","",IF(COUNTIF(PRODUTOS!$A$5:$A$104,$C28)=0,"CÓDIGO INVÁLIDO",IF(OR($E28="",$E28&lt;=0),"QTD INVÁLIDA","OK")))</f>
        <v/>
      </c>
    </row>
    <row r="29" spans="1:9">
      <c r="A29" s="42"/>
      <c r="B29" s="22"/>
      <c r="C29" s="22"/>
      <c r="D29" s="29" t="str">
        <f>IF($C29="","",IF(COUNTIF(PRODUTOS!$A$5:$A$104,$C29)=0,"NÃO CADASTRADO",INDEX(PRODUTOS!$B$5:$B$104,MATCH($C29,PRODUTOS!$A$5:$A$104,0))))</f>
        <v/>
      </c>
      <c r="E29" s="23"/>
      <c r="F29" s="22"/>
      <c r="G29" s="22"/>
      <c r="H29" s="22"/>
      <c r="I29" s="30" t="str">
        <f>IF($C29="","",IF(COUNTIF(PRODUTOS!$A$5:$A$104,$C29)=0,"CÓDIGO INVÁLIDO",IF(OR($E29="",$E29&lt;=0),"QTD INVÁLIDA","OK")))</f>
        <v/>
      </c>
    </row>
    <row r="30" spans="1:9">
      <c r="A30" s="42"/>
      <c r="B30" s="22"/>
      <c r="C30" s="22"/>
      <c r="D30" s="29" t="str">
        <f>IF($C30="","",IF(COUNTIF(PRODUTOS!$A$5:$A$104,$C30)=0,"NÃO CADASTRADO",INDEX(PRODUTOS!$B$5:$B$104,MATCH($C30,PRODUTOS!$A$5:$A$104,0))))</f>
        <v/>
      </c>
      <c r="E30" s="23"/>
      <c r="F30" s="22"/>
      <c r="G30" s="22"/>
      <c r="H30" s="22"/>
      <c r="I30" s="30" t="str">
        <f>IF($C30="","",IF(COUNTIF(PRODUTOS!$A$5:$A$104,$C30)=0,"CÓDIGO INVÁLIDO",IF(OR($E30="",$E30&lt;=0),"QTD INVÁLIDA","OK")))</f>
        <v/>
      </c>
    </row>
    <row r="31" spans="1:9">
      <c r="A31" s="42"/>
      <c r="B31" s="22"/>
      <c r="C31" s="22"/>
      <c r="D31" s="29" t="str">
        <f>IF($C31="","",IF(COUNTIF(PRODUTOS!$A$5:$A$104,$C31)=0,"NÃO CADASTRADO",INDEX(PRODUTOS!$B$5:$B$104,MATCH($C31,PRODUTOS!$A$5:$A$104,0))))</f>
        <v/>
      </c>
      <c r="E31" s="23"/>
      <c r="F31" s="22"/>
      <c r="G31" s="22"/>
      <c r="H31" s="22"/>
      <c r="I31" s="30" t="str">
        <f>IF($C31="","",IF(COUNTIF(PRODUTOS!$A$5:$A$104,$C31)=0,"CÓDIGO INVÁLIDO",IF(OR($E31="",$E31&lt;=0),"QTD INVÁLIDA","OK")))</f>
        <v/>
      </c>
    </row>
    <row r="32" spans="1:9">
      <c r="A32" s="42"/>
      <c r="B32" s="22"/>
      <c r="C32" s="22"/>
      <c r="D32" s="29" t="str">
        <f>IF($C32="","",IF(COUNTIF(PRODUTOS!$A$5:$A$104,$C32)=0,"NÃO CADASTRADO",INDEX(PRODUTOS!$B$5:$B$104,MATCH($C32,PRODUTOS!$A$5:$A$104,0))))</f>
        <v/>
      </c>
      <c r="E32" s="23"/>
      <c r="F32" s="22"/>
      <c r="G32" s="22"/>
      <c r="H32" s="22"/>
      <c r="I32" s="30" t="str">
        <f>IF($C32="","",IF(COUNTIF(PRODUTOS!$A$5:$A$104,$C32)=0,"CÓDIGO INVÁLIDO",IF(OR($E32="",$E32&lt;=0),"QTD INVÁLIDA","OK")))</f>
        <v/>
      </c>
    </row>
    <row r="33" spans="1:9">
      <c r="A33" s="42"/>
      <c r="B33" s="22"/>
      <c r="C33" s="22"/>
      <c r="D33" s="29" t="str">
        <f>IF($C33="","",IF(COUNTIF(PRODUTOS!$A$5:$A$104,$C33)=0,"NÃO CADASTRADO",INDEX(PRODUTOS!$B$5:$B$104,MATCH($C33,PRODUTOS!$A$5:$A$104,0))))</f>
        <v/>
      </c>
      <c r="E33" s="23"/>
      <c r="F33" s="22"/>
      <c r="G33" s="22"/>
      <c r="H33" s="22"/>
      <c r="I33" s="30" t="str">
        <f>IF($C33="","",IF(COUNTIF(PRODUTOS!$A$5:$A$104,$C33)=0,"CÓDIGO INVÁLIDO",IF(OR($E33="",$E33&lt;=0),"QTD INVÁLIDA","OK")))</f>
        <v/>
      </c>
    </row>
    <row r="34" spans="1:9">
      <c r="A34" s="42"/>
      <c r="B34" s="22"/>
      <c r="C34" s="22"/>
      <c r="D34" s="29" t="str">
        <f>IF($C34="","",IF(COUNTIF(PRODUTOS!$A$5:$A$104,$C34)=0,"NÃO CADASTRADO",INDEX(PRODUTOS!$B$5:$B$104,MATCH($C34,PRODUTOS!$A$5:$A$104,0))))</f>
        <v/>
      </c>
      <c r="E34" s="23"/>
      <c r="F34" s="22"/>
      <c r="G34" s="22"/>
      <c r="H34" s="22"/>
      <c r="I34" s="30" t="str">
        <f>IF($C34="","",IF(COUNTIF(PRODUTOS!$A$5:$A$104,$C34)=0,"CÓDIGO INVÁLIDO",IF(OR($E34="",$E34&lt;=0),"QTD INVÁLIDA","OK")))</f>
        <v/>
      </c>
    </row>
    <row r="35" spans="1:9">
      <c r="A35" s="42"/>
      <c r="B35" s="22"/>
      <c r="C35" s="22"/>
      <c r="D35" s="29" t="str">
        <f>IF($C35="","",IF(COUNTIF(PRODUTOS!$A$5:$A$104,$C35)=0,"NÃO CADASTRADO",INDEX(PRODUTOS!$B$5:$B$104,MATCH($C35,PRODUTOS!$A$5:$A$104,0))))</f>
        <v/>
      </c>
      <c r="E35" s="23"/>
      <c r="F35" s="22"/>
      <c r="G35" s="22"/>
      <c r="H35" s="22"/>
      <c r="I35" s="30" t="str">
        <f>IF($C35="","",IF(COUNTIF(PRODUTOS!$A$5:$A$104,$C35)=0,"CÓDIGO INVÁLIDO",IF(OR($E35="",$E35&lt;=0),"QTD INVÁLIDA","OK")))</f>
        <v/>
      </c>
    </row>
    <row r="36" spans="1:9">
      <c r="A36" s="42"/>
      <c r="B36" s="22"/>
      <c r="C36" s="22"/>
      <c r="D36" s="29" t="str">
        <f>IF($C36="","",IF(COUNTIF(PRODUTOS!$A$5:$A$104,$C36)=0,"NÃO CADASTRADO",INDEX(PRODUTOS!$B$5:$B$104,MATCH($C36,PRODUTOS!$A$5:$A$104,0))))</f>
        <v/>
      </c>
      <c r="E36" s="23"/>
      <c r="F36" s="22"/>
      <c r="G36" s="22"/>
      <c r="H36" s="22"/>
      <c r="I36" s="30" t="str">
        <f>IF($C36="","",IF(COUNTIF(PRODUTOS!$A$5:$A$104,$C36)=0,"CÓDIGO INVÁLIDO",IF(OR($E36="",$E36&lt;=0),"QTD INVÁLIDA","OK")))</f>
        <v/>
      </c>
    </row>
    <row r="37" spans="1:9">
      <c r="A37" s="42"/>
      <c r="B37" s="22"/>
      <c r="C37" s="22"/>
      <c r="D37" s="29" t="str">
        <f>IF($C37="","",IF(COUNTIF(PRODUTOS!$A$5:$A$104,$C37)=0,"NÃO CADASTRADO",INDEX(PRODUTOS!$B$5:$B$104,MATCH($C37,PRODUTOS!$A$5:$A$104,0))))</f>
        <v/>
      </c>
      <c r="E37" s="23"/>
      <c r="F37" s="22"/>
      <c r="G37" s="22"/>
      <c r="H37" s="22"/>
      <c r="I37" s="30" t="str">
        <f>IF($C37="","",IF(COUNTIF(PRODUTOS!$A$5:$A$104,$C37)=0,"CÓDIGO INVÁLIDO",IF(OR($E37="",$E37&lt;=0),"QTD INVÁLIDA","OK")))</f>
        <v/>
      </c>
    </row>
    <row r="38" spans="1:9">
      <c r="A38" s="42"/>
      <c r="B38" s="22"/>
      <c r="C38" s="22"/>
      <c r="D38" s="29" t="str">
        <f>IF($C38="","",IF(COUNTIF(PRODUTOS!$A$5:$A$104,$C38)=0,"NÃO CADASTRADO",INDEX(PRODUTOS!$B$5:$B$104,MATCH($C38,PRODUTOS!$A$5:$A$104,0))))</f>
        <v/>
      </c>
      <c r="E38" s="23"/>
      <c r="F38" s="22"/>
      <c r="G38" s="22"/>
      <c r="H38" s="22"/>
      <c r="I38" s="30" t="str">
        <f>IF($C38="","",IF(COUNTIF(PRODUTOS!$A$5:$A$104,$C38)=0,"CÓDIGO INVÁLIDO",IF(OR($E38="",$E38&lt;=0),"QTD INVÁLIDA","OK")))</f>
        <v/>
      </c>
    </row>
    <row r="39" spans="1:9">
      <c r="A39" s="42"/>
      <c r="B39" s="22"/>
      <c r="C39" s="22"/>
      <c r="D39" s="29" t="str">
        <f>IF($C39="","",IF(COUNTIF(PRODUTOS!$A$5:$A$104,$C39)=0,"NÃO CADASTRADO",INDEX(PRODUTOS!$B$5:$B$104,MATCH($C39,PRODUTOS!$A$5:$A$104,0))))</f>
        <v/>
      </c>
      <c r="E39" s="23"/>
      <c r="F39" s="22"/>
      <c r="G39" s="22"/>
      <c r="H39" s="22"/>
      <c r="I39" s="30" t="str">
        <f>IF($C39="","",IF(COUNTIF(PRODUTOS!$A$5:$A$104,$C39)=0,"CÓDIGO INVÁLIDO",IF(OR($E39="",$E39&lt;=0),"QTD INVÁLIDA","OK")))</f>
        <v/>
      </c>
    </row>
    <row r="40" spans="1:9">
      <c r="A40" s="42"/>
      <c r="B40" s="22"/>
      <c r="C40" s="22"/>
      <c r="D40" s="29" t="str">
        <f>IF($C40="","",IF(COUNTIF(PRODUTOS!$A$5:$A$104,$C40)=0,"NÃO CADASTRADO",INDEX(PRODUTOS!$B$5:$B$104,MATCH($C40,PRODUTOS!$A$5:$A$104,0))))</f>
        <v/>
      </c>
      <c r="E40" s="23"/>
      <c r="F40" s="22"/>
      <c r="G40" s="22"/>
      <c r="H40" s="22"/>
      <c r="I40" s="30" t="str">
        <f>IF($C40="","",IF(COUNTIF(PRODUTOS!$A$5:$A$104,$C40)=0,"CÓDIGO INVÁLIDO",IF(OR($E40="",$E40&lt;=0),"QTD INVÁLIDA","OK")))</f>
        <v/>
      </c>
    </row>
    <row r="41" spans="1:9">
      <c r="A41" s="42"/>
      <c r="B41" s="22"/>
      <c r="C41" s="22"/>
      <c r="D41" s="29" t="str">
        <f>IF($C41="","",IF(COUNTIF(PRODUTOS!$A$5:$A$104,$C41)=0,"NÃO CADASTRADO",INDEX(PRODUTOS!$B$5:$B$104,MATCH($C41,PRODUTOS!$A$5:$A$104,0))))</f>
        <v/>
      </c>
      <c r="E41" s="23"/>
      <c r="F41" s="22"/>
      <c r="G41" s="22"/>
      <c r="H41" s="22"/>
      <c r="I41" s="30" t="str">
        <f>IF($C41="","",IF(COUNTIF(PRODUTOS!$A$5:$A$104,$C41)=0,"CÓDIGO INVÁLIDO",IF(OR($E41="",$E41&lt;=0),"QTD INVÁLIDA","OK")))</f>
        <v/>
      </c>
    </row>
    <row r="42" spans="1:9">
      <c r="A42" s="42"/>
      <c r="B42" s="22"/>
      <c r="C42" s="22"/>
      <c r="D42" s="29" t="str">
        <f>IF($C42="","",IF(COUNTIF(PRODUTOS!$A$5:$A$104,$C42)=0,"NÃO CADASTRADO",INDEX(PRODUTOS!$B$5:$B$104,MATCH($C42,PRODUTOS!$A$5:$A$104,0))))</f>
        <v/>
      </c>
      <c r="E42" s="23"/>
      <c r="F42" s="22"/>
      <c r="G42" s="22"/>
      <c r="H42" s="22"/>
      <c r="I42" s="30" t="str">
        <f>IF($C42="","",IF(COUNTIF(PRODUTOS!$A$5:$A$104,$C42)=0,"CÓDIGO INVÁLIDO",IF(OR($E42="",$E42&lt;=0),"QTD INVÁLIDA","OK")))</f>
        <v/>
      </c>
    </row>
    <row r="43" spans="1:9">
      <c r="A43" s="42"/>
      <c r="B43" s="22"/>
      <c r="C43" s="22"/>
      <c r="D43" s="29" t="str">
        <f>IF($C43="","",IF(COUNTIF(PRODUTOS!$A$5:$A$104,$C43)=0,"NÃO CADASTRADO",INDEX(PRODUTOS!$B$5:$B$104,MATCH($C43,PRODUTOS!$A$5:$A$104,0))))</f>
        <v/>
      </c>
      <c r="E43" s="23"/>
      <c r="F43" s="22"/>
      <c r="G43" s="22"/>
      <c r="H43" s="22"/>
      <c r="I43" s="30" t="str">
        <f>IF($C43="","",IF(COUNTIF(PRODUTOS!$A$5:$A$104,$C43)=0,"CÓDIGO INVÁLIDO",IF(OR($E43="",$E43&lt;=0),"QTD INVÁLIDA","OK")))</f>
        <v/>
      </c>
    </row>
    <row r="44" spans="1:9">
      <c r="A44" s="42"/>
      <c r="B44" s="22"/>
      <c r="C44" s="22"/>
      <c r="D44" s="29" t="str">
        <f>IF($C44="","",IF(COUNTIF(PRODUTOS!$A$5:$A$104,$C44)=0,"NÃO CADASTRADO",INDEX(PRODUTOS!$B$5:$B$104,MATCH($C44,PRODUTOS!$A$5:$A$104,0))))</f>
        <v/>
      </c>
      <c r="E44" s="23"/>
      <c r="F44" s="22"/>
      <c r="G44" s="22"/>
      <c r="H44" s="22"/>
      <c r="I44" s="30" t="str">
        <f>IF($C44="","",IF(COUNTIF(PRODUTOS!$A$5:$A$104,$C44)=0,"CÓDIGO INVÁLIDO",IF(OR($E44="",$E44&lt;=0),"QTD INVÁLIDA","OK")))</f>
        <v/>
      </c>
    </row>
    <row r="45" spans="1:9">
      <c r="A45" s="42"/>
      <c r="B45" s="22"/>
      <c r="C45" s="22"/>
      <c r="D45" s="29" t="str">
        <f>IF($C45="","",IF(COUNTIF(PRODUTOS!$A$5:$A$104,$C45)=0,"NÃO CADASTRADO",INDEX(PRODUTOS!$B$5:$B$104,MATCH($C45,PRODUTOS!$A$5:$A$104,0))))</f>
        <v/>
      </c>
      <c r="E45" s="23"/>
      <c r="F45" s="22"/>
      <c r="G45" s="22"/>
      <c r="H45" s="22"/>
      <c r="I45" s="30" t="str">
        <f>IF($C45="","",IF(COUNTIF(PRODUTOS!$A$5:$A$104,$C45)=0,"CÓDIGO INVÁLIDO",IF(OR($E45="",$E45&lt;=0),"QTD INVÁLIDA","OK")))</f>
        <v/>
      </c>
    </row>
    <row r="46" spans="1:9">
      <c r="A46" s="42"/>
      <c r="B46" s="22"/>
      <c r="C46" s="22"/>
      <c r="D46" s="29" t="str">
        <f>IF($C46="","",IF(COUNTIF(PRODUTOS!$A$5:$A$104,$C46)=0,"NÃO CADASTRADO",INDEX(PRODUTOS!$B$5:$B$104,MATCH($C46,PRODUTOS!$A$5:$A$104,0))))</f>
        <v/>
      </c>
      <c r="E46" s="23"/>
      <c r="F46" s="22"/>
      <c r="G46" s="22"/>
      <c r="H46" s="22"/>
      <c r="I46" s="30" t="str">
        <f>IF($C46="","",IF(COUNTIF(PRODUTOS!$A$5:$A$104,$C46)=0,"CÓDIGO INVÁLIDO",IF(OR($E46="",$E46&lt;=0),"QTD INVÁLIDA","OK")))</f>
        <v/>
      </c>
    </row>
    <row r="47" spans="1:9">
      <c r="A47" s="42"/>
      <c r="B47" s="22"/>
      <c r="C47" s="22"/>
      <c r="D47" s="29" t="str">
        <f>IF($C47="","",IF(COUNTIF(PRODUTOS!$A$5:$A$104,$C47)=0,"NÃO CADASTRADO",INDEX(PRODUTOS!$B$5:$B$104,MATCH($C47,PRODUTOS!$A$5:$A$104,0))))</f>
        <v/>
      </c>
      <c r="E47" s="23"/>
      <c r="F47" s="22"/>
      <c r="G47" s="22"/>
      <c r="H47" s="22"/>
      <c r="I47" s="30" t="str">
        <f>IF($C47="","",IF(COUNTIF(PRODUTOS!$A$5:$A$104,$C47)=0,"CÓDIGO INVÁLIDO",IF(OR($E47="",$E47&lt;=0),"QTD INVÁLIDA","OK")))</f>
        <v/>
      </c>
    </row>
    <row r="48" spans="1:9">
      <c r="A48" s="42"/>
      <c r="B48" s="22"/>
      <c r="C48" s="22"/>
      <c r="D48" s="29" t="str">
        <f>IF($C48="","",IF(COUNTIF(PRODUTOS!$A$5:$A$104,$C48)=0,"NÃO CADASTRADO",INDEX(PRODUTOS!$B$5:$B$104,MATCH($C48,PRODUTOS!$A$5:$A$104,0))))</f>
        <v/>
      </c>
      <c r="E48" s="23"/>
      <c r="F48" s="22"/>
      <c r="G48" s="22"/>
      <c r="H48" s="22"/>
      <c r="I48" s="30" t="str">
        <f>IF($C48="","",IF(COUNTIF(PRODUTOS!$A$5:$A$104,$C48)=0,"CÓDIGO INVÁLIDO",IF(OR($E48="",$E48&lt;=0),"QTD INVÁLIDA","OK")))</f>
        <v/>
      </c>
    </row>
    <row r="49" spans="1:9">
      <c r="A49" s="42"/>
      <c r="B49" s="22"/>
      <c r="C49" s="22"/>
      <c r="D49" s="29" t="str">
        <f>IF($C49="","",IF(COUNTIF(PRODUTOS!$A$5:$A$104,$C49)=0,"NÃO CADASTRADO",INDEX(PRODUTOS!$B$5:$B$104,MATCH($C49,PRODUTOS!$A$5:$A$104,0))))</f>
        <v/>
      </c>
      <c r="E49" s="23"/>
      <c r="F49" s="22"/>
      <c r="G49" s="22"/>
      <c r="H49" s="22"/>
      <c r="I49" s="30" t="str">
        <f>IF($C49="","",IF(COUNTIF(PRODUTOS!$A$5:$A$104,$C49)=0,"CÓDIGO INVÁLIDO",IF(OR($E49="",$E49&lt;=0),"QTD INVÁLIDA","OK")))</f>
        <v/>
      </c>
    </row>
    <row r="50" spans="1:9">
      <c r="A50" s="42"/>
      <c r="B50" s="22"/>
      <c r="C50" s="22"/>
      <c r="D50" s="29" t="str">
        <f>IF($C50="","",IF(COUNTIF(PRODUTOS!$A$5:$A$104,$C50)=0,"NÃO CADASTRADO",INDEX(PRODUTOS!$B$5:$B$104,MATCH($C50,PRODUTOS!$A$5:$A$104,0))))</f>
        <v/>
      </c>
      <c r="E50" s="23"/>
      <c r="F50" s="22"/>
      <c r="G50" s="22"/>
      <c r="H50" s="22"/>
      <c r="I50" s="30" t="str">
        <f>IF($C50="","",IF(COUNTIF(PRODUTOS!$A$5:$A$104,$C50)=0,"CÓDIGO INVÁLIDO",IF(OR($E50="",$E50&lt;=0),"QTD INVÁLIDA","OK")))</f>
        <v/>
      </c>
    </row>
    <row r="51" spans="1:9">
      <c r="A51" s="42"/>
      <c r="B51" s="22"/>
      <c r="C51" s="22"/>
      <c r="D51" s="29" t="str">
        <f>IF($C51="","",IF(COUNTIF(PRODUTOS!$A$5:$A$104,$C51)=0,"NÃO CADASTRADO",INDEX(PRODUTOS!$B$5:$B$104,MATCH($C51,PRODUTOS!$A$5:$A$104,0))))</f>
        <v/>
      </c>
      <c r="E51" s="23"/>
      <c r="F51" s="22"/>
      <c r="G51" s="22"/>
      <c r="H51" s="22"/>
      <c r="I51" s="30" t="str">
        <f>IF($C51="","",IF(COUNTIF(PRODUTOS!$A$5:$A$104,$C51)=0,"CÓDIGO INVÁLIDO",IF(OR($E51="",$E51&lt;=0),"QTD INVÁLIDA","OK")))</f>
        <v/>
      </c>
    </row>
    <row r="52" spans="1:9">
      <c r="A52" s="42"/>
      <c r="B52" s="22"/>
      <c r="C52" s="22"/>
      <c r="D52" s="29" t="str">
        <f>IF($C52="","",IF(COUNTIF(PRODUTOS!$A$5:$A$104,$C52)=0,"NÃO CADASTRADO",INDEX(PRODUTOS!$B$5:$B$104,MATCH($C52,PRODUTOS!$A$5:$A$104,0))))</f>
        <v/>
      </c>
      <c r="E52" s="23"/>
      <c r="F52" s="22"/>
      <c r="G52" s="22"/>
      <c r="H52" s="22"/>
      <c r="I52" s="30" t="str">
        <f>IF($C52="","",IF(COUNTIF(PRODUTOS!$A$5:$A$104,$C52)=0,"CÓDIGO INVÁLIDO",IF(OR($E52="",$E52&lt;=0),"QTD INVÁLIDA","OK")))</f>
        <v/>
      </c>
    </row>
    <row r="53" spans="1:9">
      <c r="A53" s="42"/>
      <c r="B53" s="22"/>
      <c r="C53" s="22"/>
      <c r="D53" s="29" t="str">
        <f>IF($C53="","",IF(COUNTIF(PRODUTOS!$A$5:$A$104,$C53)=0,"NÃO CADASTRADO",INDEX(PRODUTOS!$B$5:$B$104,MATCH($C53,PRODUTOS!$A$5:$A$104,0))))</f>
        <v/>
      </c>
      <c r="E53" s="23"/>
      <c r="F53" s="22"/>
      <c r="G53" s="22"/>
      <c r="H53" s="22"/>
      <c r="I53" s="30" t="str">
        <f>IF($C53="","",IF(COUNTIF(PRODUTOS!$A$5:$A$104,$C53)=0,"CÓDIGO INVÁLIDO",IF(OR($E53="",$E53&lt;=0),"QTD INVÁLIDA","OK")))</f>
        <v/>
      </c>
    </row>
    <row r="54" spans="1:9">
      <c r="A54" s="42"/>
      <c r="B54" s="22"/>
      <c r="C54" s="22"/>
      <c r="D54" s="29" t="str">
        <f>IF($C54="","",IF(COUNTIF(PRODUTOS!$A$5:$A$104,$C54)=0,"NÃO CADASTRADO",INDEX(PRODUTOS!$B$5:$B$104,MATCH($C54,PRODUTOS!$A$5:$A$104,0))))</f>
        <v/>
      </c>
      <c r="E54" s="23"/>
      <c r="F54" s="22"/>
      <c r="G54" s="22"/>
      <c r="H54" s="22"/>
      <c r="I54" s="30" t="str">
        <f>IF($C54="","",IF(COUNTIF(PRODUTOS!$A$5:$A$104,$C54)=0,"CÓDIGO INVÁLIDO",IF(OR($E54="",$E54&lt;=0),"QTD INVÁLIDA","OK")))</f>
        <v/>
      </c>
    </row>
    <row r="55" spans="1:9">
      <c r="A55" s="42"/>
      <c r="B55" s="22"/>
      <c r="C55" s="22"/>
      <c r="D55" s="29" t="str">
        <f>IF($C55="","",IF(COUNTIF(PRODUTOS!$A$5:$A$104,$C55)=0,"NÃO CADASTRADO",INDEX(PRODUTOS!$B$5:$B$104,MATCH($C55,PRODUTOS!$A$5:$A$104,0))))</f>
        <v/>
      </c>
      <c r="E55" s="23"/>
      <c r="F55" s="22"/>
      <c r="G55" s="22"/>
      <c r="H55" s="22"/>
      <c r="I55" s="30" t="str">
        <f>IF($C55="","",IF(COUNTIF(PRODUTOS!$A$5:$A$104,$C55)=0,"CÓDIGO INVÁLIDO",IF(OR($E55="",$E55&lt;=0),"QTD INVÁLIDA","OK")))</f>
        <v/>
      </c>
    </row>
    <row r="56" spans="1:9">
      <c r="A56" s="42"/>
      <c r="B56" s="22"/>
      <c r="C56" s="22"/>
      <c r="D56" s="29" t="str">
        <f>IF($C56="","",IF(COUNTIF(PRODUTOS!$A$5:$A$104,$C56)=0,"NÃO CADASTRADO",INDEX(PRODUTOS!$B$5:$B$104,MATCH($C56,PRODUTOS!$A$5:$A$104,0))))</f>
        <v/>
      </c>
      <c r="E56" s="23"/>
      <c r="F56" s="22"/>
      <c r="G56" s="22"/>
      <c r="H56" s="22"/>
      <c r="I56" s="30" t="str">
        <f>IF($C56="","",IF(COUNTIF(PRODUTOS!$A$5:$A$104,$C56)=0,"CÓDIGO INVÁLIDO",IF(OR($E56="",$E56&lt;=0),"QTD INVÁLIDA","OK")))</f>
        <v/>
      </c>
    </row>
    <row r="57" spans="1:9">
      <c r="A57" s="42"/>
      <c r="B57" s="22"/>
      <c r="C57" s="22"/>
      <c r="D57" s="29" t="str">
        <f>IF($C57="","",IF(COUNTIF(PRODUTOS!$A$5:$A$104,$C57)=0,"NÃO CADASTRADO",INDEX(PRODUTOS!$B$5:$B$104,MATCH($C57,PRODUTOS!$A$5:$A$104,0))))</f>
        <v/>
      </c>
      <c r="E57" s="23"/>
      <c r="F57" s="22"/>
      <c r="G57" s="22"/>
      <c r="H57" s="22"/>
      <c r="I57" s="30" t="str">
        <f>IF($C57="","",IF(COUNTIF(PRODUTOS!$A$5:$A$104,$C57)=0,"CÓDIGO INVÁLIDO",IF(OR($E57="",$E57&lt;=0),"QTD INVÁLIDA","OK")))</f>
        <v/>
      </c>
    </row>
    <row r="58" spans="1:9">
      <c r="A58" s="42"/>
      <c r="B58" s="22"/>
      <c r="C58" s="22"/>
      <c r="D58" s="29" t="str">
        <f>IF($C58="","",IF(COUNTIF(PRODUTOS!$A$5:$A$104,$C58)=0,"NÃO CADASTRADO",INDEX(PRODUTOS!$B$5:$B$104,MATCH($C58,PRODUTOS!$A$5:$A$104,0))))</f>
        <v/>
      </c>
      <c r="E58" s="23"/>
      <c r="F58" s="22"/>
      <c r="G58" s="22"/>
      <c r="H58" s="22"/>
      <c r="I58" s="30" t="str">
        <f>IF($C58="","",IF(COUNTIF(PRODUTOS!$A$5:$A$104,$C58)=0,"CÓDIGO INVÁLIDO",IF(OR($E58="",$E58&lt;=0),"QTD INVÁLIDA","OK")))</f>
        <v/>
      </c>
    </row>
    <row r="59" spans="1:9">
      <c r="A59" s="42"/>
      <c r="B59" s="22"/>
      <c r="C59" s="22"/>
      <c r="D59" s="29" t="str">
        <f>IF($C59="","",IF(COUNTIF(PRODUTOS!$A$5:$A$104,$C59)=0,"NÃO CADASTRADO",INDEX(PRODUTOS!$B$5:$B$104,MATCH($C59,PRODUTOS!$A$5:$A$104,0))))</f>
        <v/>
      </c>
      <c r="E59" s="23"/>
      <c r="F59" s="22"/>
      <c r="G59" s="22"/>
      <c r="H59" s="22"/>
      <c r="I59" s="30" t="str">
        <f>IF($C59="","",IF(COUNTIF(PRODUTOS!$A$5:$A$104,$C59)=0,"CÓDIGO INVÁLIDO",IF(OR($E59="",$E59&lt;=0),"QTD INVÁLIDA","OK")))</f>
        <v/>
      </c>
    </row>
    <row r="60" spans="1:9">
      <c r="A60" s="42"/>
      <c r="B60" s="22"/>
      <c r="C60" s="22"/>
      <c r="D60" s="29" t="str">
        <f>IF($C60="","",IF(COUNTIF(PRODUTOS!$A$5:$A$104,$C60)=0,"NÃO CADASTRADO",INDEX(PRODUTOS!$B$5:$B$104,MATCH($C60,PRODUTOS!$A$5:$A$104,0))))</f>
        <v/>
      </c>
      <c r="E60" s="23"/>
      <c r="F60" s="22"/>
      <c r="G60" s="22"/>
      <c r="H60" s="22"/>
      <c r="I60" s="30" t="str">
        <f>IF($C60="","",IF(COUNTIF(PRODUTOS!$A$5:$A$104,$C60)=0,"CÓDIGO INVÁLIDO",IF(OR($E60="",$E60&lt;=0),"QTD INVÁLIDA","OK")))</f>
        <v/>
      </c>
    </row>
    <row r="61" spans="1:9">
      <c r="A61" s="42"/>
      <c r="B61" s="22"/>
      <c r="C61" s="22"/>
      <c r="D61" s="29" t="str">
        <f>IF($C61="","",IF(COUNTIF(PRODUTOS!$A$5:$A$104,$C61)=0,"NÃO CADASTRADO",INDEX(PRODUTOS!$B$5:$B$104,MATCH($C61,PRODUTOS!$A$5:$A$104,0))))</f>
        <v/>
      </c>
      <c r="E61" s="23"/>
      <c r="F61" s="22"/>
      <c r="G61" s="22"/>
      <c r="H61" s="22"/>
      <c r="I61" s="30" t="str">
        <f>IF($C61="","",IF(COUNTIF(PRODUTOS!$A$5:$A$104,$C61)=0,"CÓDIGO INVÁLIDO",IF(OR($E61="",$E61&lt;=0),"QTD INVÁLIDA","OK")))</f>
        <v/>
      </c>
    </row>
    <row r="62" spans="1:9">
      <c r="A62" s="42"/>
      <c r="B62" s="22"/>
      <c r="C62" s="22"/>
      <c r="D62" s="29" t="str">
        <f>IF($C62="","",IF(COUNTIF(PRODUTOS!$A$5:$A$104,$C62)=0,"NÃO CADASTRADO",INDEX(PRODUTOS!$B$5:$B$104,MATCH($C62,PRODUTOS!$A$5:$A$104,0))))</f>
        <v/>
      </c>
      <c r="E62" s="23"/>
      <c r="F62" s="22"/>
      <c r="G62" s="22"/>
      <c r="H62" s="22"/>
      <c r="I62" s="30" t="str">
        <f>IF($C62="","",IF(COUNTIF(PRODUTOS!$A$5:$A$104,$C62)=0,"CÓDIGO INVÁLIDO",IF(OR($E62="",$E62&lt;=0),"QTD INVÁLIDA","OK")))</f>
        <v/>
      </c>
    </row>
    <row r="63" spans="1:9">
      <c r="A63" s="42"/>
      <c r="B63" s="22"/>
      <c r="C63" s="22"/>
      <c r="D63" s="29" t="str">
        <f>IF($C63="","",IF(COUNTIF(PRODUTOS!$A$5:$A$104,$C63)=0,"NÃO CADASTRADO",INDEX(PRODUTOS!$B$5:$B$104,MATCH($C63,PRODUTOS!$A$5:$A$104,0))))</f>
        <v/>
      </c>
      <c r="E63" s="23"/>
      <c r="F63" s="22"/>
      <c r="G63" s="22"/>
      <c r="H63" s="22"/>
      <c r="I63" s="30" t="str">
        <f>IF($C63="","",IF(COUNTIF(PRODUTOS!$A$5:$A$104,$C63)=0,"CÓDIGO INVÁLIDO",IF(OR($E63="",$E63&lt;=0),"QTD INVÁLIDA","OK")))</f>
        <v/>
      </c>
    </row>
    <row r="64" spans="1:9">
      <c r="A64" s="42"/>
      <c r="B64" s="22"/>
      <c r="C64" s="22"/>
      <c r="D64" s="29" t="str">
        <f>IF($C64="","",IF(COUNTIF(PRODUTOS!$A$5:$A$104,$C64)=0,"NÃO CADASTRADO",INDEX(PRODUTOS!$B$5:$B$104,MATCH($C64,PRODUTOS!$A$5:$A$104,0))))</f>
        <v/>
      </c>
      <c r="E64" s="23"/>
      <c r="F64" s="22"/>
      <c r="G64" s="22"/>
      <c r="H64" s="22"/>
      <c r="I64" s="30" t="str">
        <f>IF($C64="","",IF(COUNTIF(PRODUTOS!$A$5:$A$104,$C64)=0,"CÓDIGO INVÁLIDO",IF(OR($E64="",$E64&lt;=0),"QTD INVÁLIDA","OK")))</f>
        <v/>
      </c>
    </row>
    <row r="65" spans="1:9">
      <c r="A65" s="42"/>
      <c r="B65" s="22"/>
      <c r="C65" s="22"/>
      <c r="D65" s="29" t="str">
        <f>IF($C65="","",IF(COUNTIF(PRODUTOS!$A$5:$A$104,$C65)=0,"NÃO CADASTRADO",INDEX(PRODUTOS!$B$5:$B$104,MATCH($C65,PRODUTOS!$A$5:$A$104,0))))</f>
        <v/>
      </c>
      <c r="E65" s="23"/>
      <c r="F65" s="22"/>
      <c r="G65" s="22"/>
      <c r="H65" s="22"/>
      <c r="I65" s="30" t="str">
        <f>IF($C65="","",IF(COUNTIF(PRODUTOS!$A$5:$A$104,$C65)=0,"CÓDIGO INVÁLIDO",IF(OR($E65="",$E65&lt;=0),"QTD INVÁLIDA","OK")))</f>
        <v/>
      </c>
    </row>
    <row r="66" spans="1:9">
      <c r="A66" s="42"/>
      <c r="B66" s="22"/>
      <c r="C66" s="22"/>
      <c r="D66" s="29" t="str">
        <f>IF($C66="","",IF(COUNTIF(PRODUTOS!$A$5:$A$104,$C66)=0,"NÃO CADASTRADO",INDEX(PRODUTOS!$B$5:$B$104,MATCH($C66,PRODUTOS!$A$5:$A$104,0))))</f>
        <v/>
      </c>
      <c r="E66" s="23"/>
      <c r="F66" s="22"/>
      <c r="G66" s="22"/>
      <c r="H66" s="22"/>
      <c r="I66" s="30" t="str">
        <f>IF($C66="","",IF(COUNTIF(PRODUTOS!$A$5:$A$104,$C66)=0,"CÓDIGO INVÁLIDO",IF(OR($E66="",$E66&lt;=0),"QTD INVÁLIDA","OK")))</f>
        <v/>
      </c>
    </row>
    <row r="67" spans="1:9">
      <c r="A67" s="42"/>
      <c r="B67" s="22"/>
      <c r="C67" s="22"/>
      <c r="D67" s="29" t="str">
        <f>IF($C67="","",IF(COUNTIF(PRODUTOS!$A$5:$A$104,$C67)=0,"NÃO CADASTRADO",INDEX(PRODUTOS!$B$5:$B$104,MATCH($C67,PRODUTOS!$A$5:$A$104,0))))</f>
        <v/>
      </c>
      <c r="E67" s="23"/>
      <c r="F67" s="22"/>
      <c r="G67" s="22"/>
      <c r="H67" s="22"/>
      <c r="I67" s="30" t="str">
        <f>IF($C67="","",IF(COUNTIF(PRODUTOS!$A$5:$A$104,$C67)=0,"CÓDIGO INVÁLIDO",IF(OR($E67="",$E67&lt;=0),"QTD INVÁLIDA","OK")))</f>
        <v/>
      </c>
    </row>
    <row r="68" spans="1:9">
      <c r="A68" s="42"/>
      <c r="B68" s="22"/>
      <c r="C68" s="22"/>
      <c r="D68" s="29" t="str">
        <f>IF($C68="","",IF(COUNTIF(PRODUTOS!$A$5:$A$104,$C68)=0,"NÃO CADASTRADO",INDEX(PRODUTOS!$B$5:$B$104,MATCH($C68,PRODUTOS!$A$5:$A$104,0))))</f>
        <v/>
      </c>
      <c r="E68" s="23"/>
      <c r="F68" s="22"/>
      <c r="G68" s="22"/>
      <c r="H68" s="22"/>
      <c r="I68" s="30" t="str">
        <f>IF($C68="","",IF(COUNTIF(PRODUTOS!$A$5:$A$104,$C68)=0,"CÓDIGO INVÁLIDO",IF(OR($E68="",$E68&lt;=0),"QTD INVÁLIDA","OK")))</f>
        <v/>
      </c>
    </row>
    <row r="69" spans="1:9">
      <c r="A69" s="42"/>
      <c r="B69" s="22"/>
      <c r="C69" s="22"/>
      <c r="D69" s="29" t="str">
        <f>IF($C69="","",IF(COUNTIF(PRODUTOS!$A$5:$A$104,$C69)=0,"NÃO CADASTRADO",INDEX(PRODUTOS!$B$5:$B$104,MATCH($C69,PRODUTOS!$A$5:$A$104,0))))</f>
        <v/>
      </c>
      <c r="E69" s="23"/>
      <c r="F69" s="22"/>
      <c r="G69" s="22"/>
      <c r="H69" s="22"/>
      <c r="I69" s="30" t="str">
        <f>IF($C69="","",IF(COUNTIF(PRODUTOS!$A$5:$A$104,$C69)=0,"CÓDIGO INVÁLIDO",IF(OR($E69="",$E69&lt;=0),"QTD INVÁLIDA","OK")))</f>
        <v/>
      </c>
    </row>
    <row r="70" spans="1:9">
      <c r="A70" s="42"/>
      <c r="B70" s="22"/>
      <c r="C70" s="22"/>
      <c r="D70" s="29" t="str">
        <f>IF($C70="","",IF(COUNTIF(PRODUTOS!$A$5:$A$104,$C70)=0,"NÃO CADASTRADO",INDEX(PRODUTOS!$B$5:$B$104,MATCH($C70,PRODUTOS!$A$5:$A$104,0))))</f>
        <v/>
      </c>
      <c r="E70" s="23"/>
      <c r="F70" s="22"/>
      <c r="G70" s="22"/>
      <c r="H70" s="22"/>
      <c r="I70" s="30" t="str">
        <f>IF($C70="","",IF(COUNTIF(PRODUTOS!$A$5:$A$104,$C70)=0,"CÓDIGO INVÁLIDO",IF(OR($E70="",$E70&lt;=0),"QTD INVÁLIDA","OK")))</f>
        <v/>
      </c>
    </row>
    <row r="71" spans="1:9">
      <c r="A71" s="42"/>
      <c r="B71" s="22"/>
      <c r="C71" s="22"/>
      <c r="D71" s="29" t="str">
        <f>IF($C71="","",IF(COUNTIF(PRODUTOS!$A$5:$A$104,$C71)=0,"NÃO CADASTRADO",INDEX(PRODUTOS!$B$5:$B$104,MATCH($C71,PRODUTOS!$A$5:$A$104,0))))</f>
        <v/>
      </c>
      <c r="E71" s="23"/>
      <c r="F71" s="22"/>
      <c r="G71" s="22"/>
      <c r="H71" s="22"/>
      <c r="I71" s="30" t="str">
        <f>IF($C71="","",IF(COUNTIF(PRODUTOS!$A$5:$A$104,$C71)=0,"CÓDIGO INVÁLIDO",IF(OR($E71="",$E71&lt;=0),"QTD INVÁLIDA","OK")))</f>
        <v/>
      </c>
    </row>
    <row r="72" spans="1:9">
      <c r="A72" s="42"/>
      <c r="B72" s="22"/>
      <c r="C72" s="22"/>
      <c r="D72" s="29" t="str">
        <f>IF($C72="","",IF(COUNTIF(PRODUTOS!$A$5:$A$104,$C72)=0,"NÃO CADASTRADO",INDEX(PRODUTOS!$B$5:$B$104,MATCH($C72,PRODUTOS!$A$5:$A$104,0))))</f>
        <v/>
      </c>
      <c r="E72" s="23"/>
      <c r="F72" s="22"/>
      <c r="G72" s="22"/>
      <c r="H72" s="22"/>
      <c r="I72" s="30" t="str">
        <f>IF($C72="","",IF(COUNTIF(PRODUTOS!$A$5:$A$104,$C72)=0,"CÓDIGO INVÁLIDO",IF(OR($E72="",$E72&lt;=0),"QTD INVÁLIDA","OK")))</f>
        <v/>
      </c>
    </row>
    <row r="73" spans="1:9">
      <c r="A73" s="42"/>
      <c r="B73" s="22"/>
      <c r="C73" s="22"/>
      <c r="D73" s="29" t="str">
        <f>IF($C73="","",IF(COUNTIF(PRODUTOS!$A$5:$A$104,$C73)=0,"NÃO CADASTRADO",INDEX(PRODUTOS!$B$5:$B$104,MATCH($C73,PRODUTOS!$A$5:$A$104,0))))</f>
        <v/>
      </c>
      <c r="E73" s="23"/>
      <c r="F73" s="22"/>
      <c r="G73" s="22"/>
      <c r="H73" s="22"/>
      <c r="I73" s="30" t="str">
        <f>IF($C73="","",IF(COUNTIF(PRODUTOS!$A$5:$A$104,$C73)=0,"CÓDIGO INVÁLIDO",IF(OR($E73="",$E73&lt;=0),"QTD INVÁLIDA","OK")))</f>
        <v/>
      </c>
    </row>
    <row r="74" spans="1:9">
      <c r="A74" s="42"/>
      <c r="B74" s="22"/>
      <c r="C74" s="22"/>
      <c r="D74" s="29" t="str">
        <f>IF($C74="","",IF(COUNTIF(PRODUTOS!$A$5:$A$104,$C74)=0,"NÃO CADASTRADO",INDEX(PRODUTOS!$B$5:$B$104,MATCH($C74,PRODUTOS!$A$5:$A$104,0))))</f>
        <v/>
      </c>
      <c r="E74" s="23"/>
      <c r="F74" s="22"/>
      <c r="G74" s="22"/>
      <c r="H74" s="22"/>
      <c r="I74" s="30" t="str">
        <f>IF($C74="","",IF(COUNTIF(PRODUTOS!$A$5:$A$104,$C74)=0,"CÓDIGO INVÁLIDO",IF(OR($E74="",$E74&lt;=0),"QTD INVÁLIDA","OK")))</f>
        <v/>
      </c>
    </row>
    <row r="75" spans="1:9">
      <c r="A75" s="42"/>
      <c r="B75" s="22"/>
      <c r="C75" s="22"/>
      <c r="D75" s="29" t="str">
        <f>IF($C75="","",IF(COUNTIF(PRODUTOS!$A$5:$A$104,$C75)=0,"NÃO CADASTRADO",INDEX(PRODUTOS!$B$5:$B$104,MATCH($C75,PRODUTOS!$A$5:$A$104,0))))</f>
        <v/>
      </c>
      <c r="E75" s="23"/>
      <c r="F75" s="22"/>
      <c r="G75" s="22"/>
      <c r="H75" s="22"/>
      <c r="I75" s="30" t="str">
        <f>IF($C75="","",IF(COUNTIF(PRODUTOS!$A$5:$A$104,$C75)=0,"CÓDIGO INVÁLIDO",IF(OR($E75="",$E75&lt;=0),"QTD INVÁLIDA","OK")))</f>
        <v/>
      </c>
    </row>
    <row r="76" spans="1:9">
      <c r="A76" s="42"/>
      <c r="B76" s="22"/>
      <c r="C76" s="22"/>
      <c r="D76" s="29" t="str">
        <f>IF($C76="","",IF(COUNTIF(PRODUTOS!$A$5:$A$104,$C76)=0,"NÃO CADASTRADO",INDEX(PRODUTOS!$B$5:$B$104,MATCH($C76,PRODUTOS!$A$5:$A$104,0))))</f>
        <v/>
      </c>
      <c r="E76" s="23"/>
      <c r="F76" s="22"/>
      <c r="G76" s="22"/>
      <c r="H76" s="22"/>
      <c r="I76" s="30" t="str">
        <f>IF($C76="","",IF(COUNTIF(PRODUTOS!$A$5:$A$104,$C76)=0,"CÓDIGO INVÁLIDO",IF(OR($E76="",$E76&lt;=0),"QTD INVÁLIDA","OK")))</f>
        <v/>
      </c>
    </row>
    <row r="77" spans="1:9">
      <c r="A77" s="42"/>
      <c r="B77" s="22"/>
      <c r="C77" s="22"/>
      <c r="D77" s="29" t="str">
        <f>IF($C77="","",IF(COUNTIF(PRODUTOS!$A$5:$A$104,$C77)=0,"NÃO CADASTRADO",INDEX(PRODUTOS!$B$5:$B$104,MATCH($C77,PRODUTOS!$A$5:$A$104,0))))</f>
        <v/>
      </c>
      <c r="E77" s="23"/>
      <c r="F77" s="22"/>
      <c r="G77" s="22"/>
      <c r="H77" s="22"/>
      <c r="I77" s="30" t="str">
        <f>IF($C77="","",IF(COUNTIF(PRODUTOS!$A$5:$A$104,$C77)=0,"CÓDIGO INVÁLIDO",IF(OR($E77="",$E77&lt;=0),"QTD INVÁLIDA","OK")))</f>
        <v/>
      </c>
    </row>
    <row r="78" spans="1:9">
      <c r="A78" s="42"/>
      <c r="B78" s="22"/>
      <c r="C78" s="22"/>
      <c r="D78" s="29" t="str">
        <f>IF($C78="","",IF(COUNTIF(PRODUTOS!$A$5:$A$104,$C78)=0,"NÃO CADASTRADO",INDEX(PRODUTOS!$B$5:$B$104,MATCH($C78,PRODUTOS!$A$5:$A$104,0))))</f>
        <v/>
      </c>
      <c r="E78" s="23"/>
      <c r="F78" s="22"/>
      <c r="G78" s="22"/>
      <c r="H78" s="22"/>
      <c r="I78" s="30" t="str">
        <f>IF($C78="","",IF(COUNTIF(PRODUTOS!$A$5:$A$104,$C78)=0,"CÓDIGO INVÁLIDO",IF(OR($E78="",$E78&lt;=0),"QTD INVÁLIDA","OK")))</f>
        <v/>
      </c>
    </row>
    <row r="79" spans="1:9">
      <c r="A79" s="42"/>
      <c r="B79" s="22"/>
      <c r="C79" s="22"/>
      <c r="D79" s="29" t="str">
        <f>IF($C79="","",IF(COUNTIF(PRODUTOS!$A$5:$A$104,$C79)=0,"NÃO CADASTRADO",INDEX(PRODUTOS!$B$5:$B$104,MATCH($C79,PRODUTOS!$A$5:$A$104,0))))</f>
        <v/>
      </c>
      <c r="E79" s="23"/>
      <c r="F79" s="22"/>
      <c r="G79" s="22"/>
      <c r="H79" s="22"/>
      <c r="I79" s="30" t="str">
        <f>IF($C79="","",IF(COUNTIF(PRODUTOS!$A$5:$A$104,$C79)=0,"CÓDIGO INVÁLIDO",IF(OR($E79="",$E79&lt;=0),"QTD INVÁLIDA","OK")))</f>
        <v/>
      </c>
    </row>
    <row r="80" spans="1:9">
      <c r="A80" s="42"/>
      <c r="B80" s="22"/>
      <c r="C80" s="22"/>
      <c r="D80" s="29" t="str">
        <f>IF($C80="","",IF(COUNTIF(PRODUTOS!$A$5:$A$104,$C80)=0,"NÃO CADASTRADO",INDEX(PRODUTOS!$B$5:$B$104,MATCH($C80,PRODUTOS!$A$5:$A$104,0))))</f>
        <v/>
      </c>
      <c r="E80" s="23"/>
      <c r="F80" s="22"/>
      <c r="G80" s="22"/>
      <c r="H80" s="22"/>
      <c r="I80" s="30" t="str">
        <f>IF($C80="","",IF(COUNTIF(PRODUTOS!$A$5:$A$104,$C80)=0,"CÓDIGO INVÁLIDO",IF(OR($E80="",$E80&lt;=0),"QTD INVÁLIDA","OK")))</f>
        <v/>
      </c>
    </row>
    <row r="81" spans="1:9">
      <c r="A81" s="42"/>
      <c r="B81" s="22"/>
      <c r="C81" s="22"/>
      <c r="D81" s="29" t="str">
        <f>IF($C81="","",IF(COUNTIF(PRODUTOS!$A$5:$A$104,$C81)=0,"NÃO CADASTRADO",INDEX(PRODUTOS!$B$5:$B$104,MATCH($C81,PRODUTOS!$A$5:$A$104,0))))</f>
        <v/>
      </c>
      <c r="E81" s="23"/>
      <c r="F81" s="22"/>
      <c r="G81" s="22"/>
      <c r="H81" s="22"/>
      <c r="I81" s="30" t="str">
        <f>IF($C81="","",IF(COUNTIF(PRODUTOS!$A$5:$A$104,$C81)=0,"CÓDIGO INVÁLIDO",IF(OR($E81="",$E81&lt;=0),"QTD INVÁLIDA","OK")))</f>
        <v/>
      </c>
    </row>
    <row r="82" spans="1:9">
      <c r="A82" s="42"/>
      <c r="B82" s="22"/>
      <c r="C82" s="22"/>
      <c r="D82" s="29" t="str">
        <f>IF($C82="","",IF(COUNTIF(PRODUTOS!$A$5:$A$104,$C82)=0,"NÃO CADASTRADO",INDEX(PRODUTOS!$B$5:$B$104,MATCH($C82,PRODUTOS!$A$5:$A$104,0))))</f>
        <v/>
      </c>
      <c r="E82" s="23"/>
      <c r="F82" s="22"/>
      <c r="G82" s="22"/>
      <c r="H82" s="22"/>
      <c r="I82" s="30" t="str">
        <f>IF($C82="","",IF(COUNTIF(PRODUTOS!$A$5:$A$104,$C82)=0,"CÓDIGO INVÁLIDO",IF(OR($E82="",$E82&lt;=0),"QTD INVÁLIDA","OK")))</f>
        <v/>
      </c>
    </row>
    <row r="83" spans="1:9">
      <c r="A83" s="42"/>
      <c r="B83" s="22"/>
      <c r="C83" s="22"/>
      <c r="D83" s="29" t="str">
        <f>IF($C83="","",IF(COUNTIF(PRODUTOS!$A$5:$A$104,$C83)=0,"NÃO CADASTRADO",INDEX(PRODUTOS!$B$5:$B$104,MATCH($C83,PRODUTOS!$A$5:$A$104,0))))</f>
        <v/>
      </c>
      <c r="E83" s="23"/>
      <c r="F83" s="22"/>
      <c r="G83" s="22"/>
      <c r="H83" s="22"/>
      <c r="I83" s="30" t="str">
        <f>IF($C83="","",IF(COUNTIF(PRODUTOS!$A$5:$A$104,$C83)=0,"CÓDIGO INVÁLIDO",IF(OR($E83="",$E83&lt;=0),"QTD INVÁLIDA","OK")))</f>
        <v/>
      </c>
    </row>
    <row r="84" spans="1:9">
      <c r="A84" s="42"/>
      <c r="B84" s="22"/>
      <c r="C84" s="22"/>
      <c r="D84" s="29" t="str">
        <f>IF($C84="","",IF(COUNTIF(PRODUTOS!$A$5:$A$104,$C84)=0,"NÃO CADASTRADO",INDEX(PRODUTOS!$B$5:$B$104,MATCH($C84,PRODUTOS!$A$5:$A$104,0))))</f>
        <v/>
      </c>
      <c r="E84" s="23"/>
      <c r="F84" s="22"/>
      <c r="G84" s="22"/>
      <c r="H84" s="22"/>
      <c r="I84" s="30" t="str">
        <f>IF($C84="","",IF(COUNTIF(PRODUTOS!$A$5:$A$104,$C84)=0,"CÓDIGO INVÁLIDO",IF(OR($E84="",$E84&lt;=0),"QTD INVÁLIDA","OK")))</f>
        <v/>
      </c>
    </row>
    <row r="85" spans="1:9">
      <c r="A85" s="42"/>
      <c r="B85" s="22"/>
      <c r="C85" s="22"/>
      <c r="D85" s="29" t="str">
        <f>IF($C85="","",IF(COUNTIF(PRODUTOS!$A$5:$A$104,$C85)=0,"NÃO CADASTRADO",INDEX(PRODUTOS!$B$5:$B$104,MATCH($C85,PRODUTOS!$A$5:$A$104,0))))</f>
        <v/>
      </c>
      <c r="E85" s="23"/>
      <c r="F85" s="22"/>
      <c r="G85" s="22"/>
      <c r="H85" s="22"/>
      <c r="I85" s="30" t="str">
        <f>IF($C85="","",IF(COUNTIF(PRODUTOS!$A$5:$A$104,$C85)=0,"CÓDIGO INVÁLIDO",IF(OR($E85="",$E85&lt;=0),"QTD INVÁLIDA","OK")))</f>
        <v/>
      </c>
    </row>
    <row r="86" spans="1:9">
      <c r="A86" s="42"/>
      <c r="B86" s="22"/>
      <c r="C86" s="22"/>
      <c r="D86" s="29" t="str">
        <f>IF($C86="","",IF(COUNTIF(PRODUTOS!$A$5:$A$104,$C86)=0,"NÃO CADASTRADO",INDEX(PRODUTOS!$B$5:$B$104,MATCH($C86,PRODUTOS!$A$5:$A$104,0))))</f>
        <v/>
      </c>
      <c r="E86" s="23"/>
      <c r="F86" s="22"/>
      <c r="G86" s="22"/>
      <c r="H86" s="22"/>
      <c r="I86" s="30" t="str">
        <f>IF($C86="","",IF(COUNTIF(PRODUTOS!$A$5:$A$104,$C86)=0,"CÓDIGO INVÁLIDO",IF(OR($E86="",$E86&lt;=0),"QTD INVÁLIDA","OK")))</f>
        <v/>
      </c>
    </row>
    <row r="87" spans="1:9">
      <c r="A87" s="42"/>
      <c r="B87" s="22"/>
      <c r="C87" s="22"/>
      <c r="D87" s="29" t="str">
        <f>IF($C87="","",IF(COUNTIF(PRODUTOS!$A$5:$A$104,$C87)=0,"NÃO CADASTRADO",INDEX(PRODUTOS!$B$5:$B$104,MATCH($C87,PRODUTOS!$A$5:$A$104,0))))</f>
        <v/>
      </c>
      <c r="E87" s="23"/>
      <c r="F87" s="22"/>
      <c r="G87" s="22"/>
      <c r="H87" s="22"/>
      <c r="I87" s="30" t="str">
        <f>IF($C87="","",IF(COUNTIF(PRODUTOS!$A$5:$A$104,$C87)=0,"CÓDIGO INVÁLIDO",IF(OR($E87="",$E87&lt;=0),"QTD INVÁLIDA","OK")))</f>
        <v/>
      </c>
    </row>
    <row r="88" spans="1:9">
      <c r="A88" s="42"/>
      <c r="B88" s="22"/>
      <c r="C88" s="22"/>
      <c r="D88" s="29" t="str">
        <f>IF($C88="","",IF(COUNTIF(PRODUTOS!$A$5:$A$104,$C88)=0,"NÃO CADASTRADO",INDEX(PRODUTOS!$B$5:$B$104,MATCH($C88,PRODUTOS!$A$5:$A$104,0))))</f>
        <v/>
      </c>
      <c r="E88" s="23"/>
      <c r="F88" s="22"/>
      <c r="G88" s="22"/>
      <c r="H88" s="22"/>
      <c r="I88" s="30" t="str">
        <f>IF($C88="","",IF(COUNTIF(PRODUTOS!$A$5:$A$104,$C88)=0,"CÓDIGO INVÁLIDO",IF(OR($E88="",$E88&lt;=0),"QTD INVÁLIDA","OK")))</f>
        <v/>
      </c>
    </row>
    <row r="89" spans="1:9">
      <c r="A89" s="42"/>
      <c r="B89" s="22"/>
      <c r="C89" s="22"/>
      <c r="D89" s="29" t="str">
        <f>IF($C89="","",IF(COUNTIF(PRODUTOS!$A$5:$A$104,$C89)=0,"NÃO CADASTRADO",INDEX(PRODUTOS!$B$5:$B$104,MATCH($C89,PRODUTOS!$A$5:$A$104,0))))</f>
        <v/>
      </c>
      <c r="E89" s="23"/>
      <c r="F89" s="22"/>
      <c r="G89" s="22"/>
      <c r="H89" s="22"/>
      <c r="I89" s="30" t="str">
        <f>IF($C89="","",IF(COUNTIF(PRODUTOS!$A$5:$A$104,$C89)=0,"CÓDIGO INVÁLIDO",IF(OR($E89="",$E89&lt;=0),"QTD INVÁLIDA","OK")))</f>
        <v/>
      </c>
    </row>
    <row r="90" spans="1:9">
      <c r="A90" s="42"/>
      <c r="B90" s="22"/>
      <c r="C90" s="22"/>
      <c r="D90" s="29" t="str">
        <f>IF($C90="","",IF(COUNTIF(PRODUTOS!$A$5:$A$104,$C90)=0,"NÃO CADASTRADO",INDEX(PRODUTOS!$B$5:$B$104,MATCH($C90,PRODUTOS!$A$5:$A$104,0))))</f>
        <v/>
      </c>
      <c r="E90" s="23"/>
      <c r="F90" s="22"/>
      <c r="G90" s="22"/>
      <c r="H90" s="22"/>
      <c r="I90" s="30" t="str">
        <f>IF($C90="","",IF(COUNTIF(PRODUTOS!$A$5:$A$104,$C90)=0,"CÓDIGO INVÁLIDO",IF(OR($E90="",$E90&lt;=0),"QTD INVÁLIDA","OK")))</f>
        <v/>
      </c>
    </row>
    <row r="91" spans="1:9">
      <c r="A91" s="42"/>
      <c r="B91" s="22"/>
      <c r="C91" s="22"/>
      <c r="D91" s="29" t="str">
        <f>IF($C91="","",IF(COUNTIF(PRODUTOS!$A$5:$A$104,$C91)=0,"NÃO CADASTRADO",INDEX(PRODUTOS!$B$5:$B$104,MATCH($C91,PRODUTOS!$A$5:$A$104,0))))</f>
        <v/>
      </c>
      <c r="E91" s="23"/>
      <c r="F91" s="22"/>
      <c r="G91" s="22"/>
      <c r="H91" s="22"/>
      <c r="I91" s="30" t="str">
        <f>IF($C91="","",IF(COUNTIF(PRODUTOS!$A$5:$A$104,$C91)=0,"CÓDIGO INVÁLIDO",IF(OR($E91="",$E91&lt;=0),"QTD INVÁLIDA","OK")))</f>
        <v/>
      </c>
    </row>
    <row r="92" spans="1:9">
      <c r="A92" s="42"/>
      <c r="B92" s="22"/>
      <c r="C92" s="22"/>
      <c r="D92" s="29" t="str">
        <f>IF($C92="","",IF(COUNTIF(PRODUTOS!$A$5:$A$104,$C92)=0,"NÃO CADASTRADO",INDEX(PRODUTOS!$B$5:$B$104,MATCH($C92,PRODUTOS!$A$5:$A$104,0))))</f>
        <v/>
      </c>
      <c r="E92" s="23"/>
      <c r="F92" s="22"/>
      <c r="G92" s="22"/>
      <c r="H92" s="22"/>
      <c r="I92" s="30" t="str">
        <f>IF($C92="","",IF(COUNTIF(PRODUTOS!$A$5:$A$104,$C92)=0,"CÓDIGO INVÁLIDO",IF(OR($E92="",$E92&lt;=0),"QTD INVÁLIDA","OK")))</f>
        <v/>
      </c>
    </row>
    <row r="93" spans="1:9">
      <c r="A93" s="42"/>
      <c r="B93" s="22"/>
      <c r="C93" s="22"/>
      <c r="D93" s="29" t="str">
        <f>IF($C93="","",IF(COUNTIF(PRODUTOS!$A$5:$A$104,$C93)=0,"NÃO CADASTRADO",INDEX(PRODUTOS!$B$5:$B$104,MATCH($C93,PRODUTOS!$A$5:$A$104,0))))</f>
        <v/>
      </c>
      <c r="E93" s="23"/>
      <c r="F93" s="22"/>
      <c r="G93" s="22"/>
      <c r="H93" s="22"/>
      <c r="I93" s="30" t="str">
        <f>IF($C93="","",IF(COUNTIF(PRODUTOS!$A$5:$A$104,$C93)=0,"CÓDIGO INVÁLIDO",IF(OR($E93="",$E93&lt;=0),"QTD INVÁLIDA","OK")))</f>
        <v/>
      </c>
    </row>
    <row r="94" spans="1:9">
      <c r="A94" s="42"/>
      <c r="B94" s="22"/>
      <c r="C94" s="22"/>
      <c r="D94" s="29" t="str">
        <f>IF($C94="","",IF(COUNTIF(PRODUTOS!$A$5:$A$104,$C94)=0,"NÃO CADASTRADO",INDEX(PRODUTOS!$B$5:$B$104,MATCH($C94,PRODUTOS!$A$5:$A$104,0))))</f>
        <v/>
      </c>
      <c r="E94" s="23"/>
      <c r="F94" s="22"/>
      <c r="G94" s="22"/>
      <c r="H94" s="22"/>
      <c r="I94" s="30" t="str">
        <f>IF($C94="","",IF(COUNTIF(PRODUTOS!$A$5:$A$104,$C94)=0,"CÓDIGO INVÁLIDO",IF(OR($E94="",$E94&lt;=0),"QTD INVÁLIDA","OK")))</f>
        <v/>
      </c>
    </row>
    <row r="95" spans="1:9">
      <c r="A95" s="42"/>
      <c r="B95" s="22"/>
      <c r="C95" s="22"/>
      <c r="D95" s="29" t="str">
        <f>IF($C95="","",IF(COUNTIF(PRODUTOS!$A$5:$A$104,$C95)=0,"NÃO CADASTRADO",INDEX(PRODUTOS!$B$5:$B$104,MATCH($C95,PRODUTOS!$A$5:$A$104,0))))</f>
        <v/>
      </c>
      <c r="E95" s="23"/>
      <c r="F95" s="22"/>
      <c r="G95" s="22"/>
      <c r="H95" s="22"/>
      <c r="I95" s="30" t="str">
        <f>IF($C95="","",IF(COUNTIF(PRODUTOS!$A$5:$A$104,$C95)=0,"CÓDIGO INVÁLIDO",IF(OR($E95="",$E95&lt;=0),"QTD INVÁLIDA","OK")))</f>
        <v/>
      </c>
    </row>
    <row r="96" spans="1:9">
      <c r="A96" s="42"/>
      <c r="B96" s="22"/>
      <c r="C96" s="22"/>
      <c r="D96" s="29" t="str">
        <f>IF($C96="","",IF(COUNTIF(PRODUTOS!$A$5:$A$104,$C96)=0,"NÃO CADASTRADO",INDEX(PRODUTOS!$B$5:$B$104,MATCH($C96,PRODUTOS!$A$5:$A$104,0))))</f>
        <v/>
      </c>
      <c r="E96" s="23"/>
      <c r="F96" s="22"/>
      <c r="G96" s="22"/>
      <c r="H96" s="22"/>
      <c r="I96" s="30" t="str">
        <f>IF($C96="","",IF(COUNTIF(PRODUTOS!$A$5:$A$104,$C96)=0,"CÓDIGO INVÁLIDO",IF(OR($E96="",$E96&lt;=0),"QTD INVÁLIDA","OK")))</f>
        <v/>
      </c>
    </row>
    <row r="97" spans="1:9">
      <c r="A97" s="42"/>
      <c r="B97" s="22"/>
      <c r="C97" s="22"/>
      <c r="D97" s="29" t="str">
        <f>IF($C97="","",IF(COUNTIF(PRODUTOS!$A$5:$A$104,$C97)=0,"NÃO CADASTRADO",INDEX(PRODUTOS!$B$5:$B$104,MATCH($C97,PRODUTOS!$A$5:$A$104,0))))</f>
        <v/>
      </c>
      <c r="E97" s="23"/>
      <c r="F97" s="22"/>
      <c r="G97" s="22"/>
      <c r="H97" s="22"/>
      <c r="I97" s="30" t="str">
        <f>IF($C97="","",IF(COUNTIF(PRODUTOS!$A$5:$A$104,$C97)=0,"CÓDIGO INVÁLIDO",IF(OR($E97="",$E97&lt;=0),"QTD INVÁLIDA","OK")))</f>
        <v/>
      </c>
    </row>
    <row r="98" spans="1:9">
      <c r="A98" s="42"/>
      <c r="B98" s="22"/>
      <c r="C98" s="22"/>
      <c r="D98" s="29" t="str">
        <f>IF($C98="","",IF(COUNTIF(PRODUTOS!$A$5:$A$104,$C98)=0,"NÃO CADASTRADO",INDEX(PRODUTOS!$B$5:$B$104,MATCH($C98,PRODUTOS!$A$5:$A$104,0))))</f>
        <v/>
      </c>
      <c r="E98" s="23"/>
      <c r="F98" s="22"/>
      <c r="G98" s="22"/>
      <c r="H98" s="22"/>
      <c r="I98" s="30" t="str">
        <f>IF($C98="","",IF(COUNTIF(PRODUTOS!$A$5:$A$104,$C98)=0,"CÓDIGO INVÁLIDO",IF(OR($E98="",$E98&lt;=0),"QTD INVÁLIDA","OK")))</f>
        <v/>
      </c>
    </row>
    <row r="99" spans="1:9">
      <c r="A99" s="42"/>
      <c r="B99" s="22"/>
      <c r="C99" s="22"/>
      <c r="D99" s="29" t="str">
        <f>IF($C99="","",IF(COUNTIF(PRODUTOS!$A$5:$A$104,$C99)=0,"NÃO CADASTRADO",INDEX(PRODUTOS!$B$5:$B$104,MATCH($C99,PRODUTOS!$A$5:$A$104,0))))</f>
        <v/>
      </c>
      <c r="E99" s="23"/>
      <c r="F99" s="22"/>
      <c r="G99" s="22"/>
      <c r="H99" s="22"/>
      <c r="I99" s="30" t="str">
        <f>IF($C99="","",IF(COUNTIF(PRODUTOS!$A$5:$A$104,$C99)=0,"CÓDIGO INVÁLIDO",IF(OR($E99="",$E99&lt;=0),"QTD INVÁLIDA","OK")))</f>
        <v/>
      </c>
    </row>
    <row r="100" spans="1:9">
      <c r="A100" s="42"/>
      <c r="B100" s="22"/>
      <c r="C100" s="22"/>
      <c r="D100" s="29" t="str">
        <f>IF($C100="","",IF(COUNTIF(PRODUTOS!$A$5:$A$104,$C100)=0,"NÃO CADASTRADO",INDEX(PRODUTOS!$B$5:$B$104,MATCH($C100,PRODUTOS!$A$5:$A$104,0))))</f>
        <v/>
      </c>
      <c r="E100" s="23"/>
      <c r="F100" s="22"/>
      <c r="G100" s="22"/>
      <c r="H100" s="22"/>
      <c r="I100" s="30" t="str">
        <f>IF($C100="","",IF(COUNTIF(PRODUTOS!$A$5:$A$104,$C100)=0,"CÓDIGO INVÁLIDO",IF(OR($E100="",$E100&lt;=0),"QTD INVÁLIDA","OK")))</f>
        <v/>
      </c>
    </row>
    <row r="101" spans="1:9">
      <c r="A101" s="42"/>
      <c r="B101" s="22"/>
      <c r="C101" s="22"/>
      <c r="D101" s="29" t="str">
        <f>IF($C101="","",IF(COUNTIF(PRODUTOS!$A$5:$A$104,$C101)=0,"NÃO CADASTRADO",INDEX(PRODUTOS!$B$5:$B$104,MATCH($C101,PRODUTOS!$A$5:$A$104,0))))</f>
        <v/>
      </c>
      <c r="E101" s="23"/>
      <c r="F101" s="22"/>
      <c r="G101" s="22"/>
      <c r="H101" s="22"/>
      <c r="I101" s="30" t="str">
        <f>IF($C101="","",IF(COUNTIF(PRODUTOS!$A$5:$A$104,$C101)=0,"CÓDIGO INVÁLIDO",IF(OR($E101="",$E101&lt;=0),"QTD INVÁLIDA","OK")))</f>
        <v/>
      </c>
    </row>
    <row r="102" spans="1:9">
      <c r="A102" s="42"/>
      <c r="B102" s="22"/>
      <c r="C102" s="22"/>
      <c r="D102" s="29" t="str">
        <f>IF($C102="","",IF(COUNTIF(PRODUTOS!$A$5:$A$104,$C102)=0,"NÃO CADASTRADO",INDEX(PRODUTOS!$B$5:$B$104,MATCH($C102,PRODUTOS!$A$5:$A$104,0))))</f>
        <v/>
      </c>
      <c r="E102" s="23"/>
      <c r="F102" s="22"/>
      <c r="G102" s="22"/>
      <c r="H102" s="22"/>
      <c r="I102" s="30" t="str">
        <f>IF($C102="","",IF(COUNTIF(PRODUTOS!$A$5:$A$104,$C102)=0,"CÓDIGO INVÁLIDO",IF(OR($E102="",$E102&lt;=0),"QTD INVÁLIDA","OK")))</f>
        <v/>
      </c>
    </row>
    <row r="103" spans="1:9">
      <c r="A103" s="42"/>
      <c r="B103" s="22"/>
      <c r="C103" s="22"/>
      <c r="D103" s="29" t="str">
        <f>IF($C103="","",IF(COUNTIF(PRODUTOS!$A$5:$A$104,$C103)=0,"NÃO CADASTRADO",INDEX(PRODUTOS!$B$5:$B$104,MATCH($C103,PRODUTOS!$A$5:$A$104,0))))</f>
        <v/>
      </c>
      <c r="E103" s="23"/>
      <c r="F103" s="22"/>
      <c r="G103" s="22"/>
      <c r="H103" s="22"/>
      <c r="I103" s="30" t="str">
        <f>IF($C103="","",IF(COUNTIF(PRODUTOS!$A$5:$A$104,$C103)=0,"CÓDIGO INVÁLIDO",IF(OR($E103="",$E103&lt;=0),"QTD INVÁLIDA","OK")))</f>
        <v/>
      </c>
    </row>
    <row r="104" spans="1:9">
      <c r="A104" s="42"/>
      <c r="B104" s="22"/>
      <c r="C104" s="22"/>
      <c r="D104" s="29" t="str">
        <f>IF($C104="","",IF(COUNTIF(PRODUTOS!$A$5:$A$104,$C104)=0,"NÃO CADASTRADO",INDEX(PRODUTOS!$B$5:$B$104,MATCH($C104,PRODUTOS!$A$5:$A$104,0))))</f>
        <v/>
      </c>
      <c r="E104" s="23"/>
      <c r="F104" s="22"/>
      <c r="G104" s="22"/>
      <c r="H104" s="22"/>
      <c r="I104" s="30" t="str">
        <f>IF($C104="","",IF(COUNTIF(PRODUTOS!$A$5:$A$104,$C104)=0,"CÓDIGO INVÁLIDO",IF(OR($E104="",$E104&lt;=0),"QTD INVÁLIDA","OK")))</f>
        <v/>
      </c>
    </row>
    <row r="105" spans="1:9">
      <c r="A105" s="42"/>
      <c r="B105" s="22"/>
      <c r="C105" s="22"/>
      <c r="D105" s="29" t="str">
        <f>IF($C105="","",IF(COUNTIF(PRODUTOS!$A$5:$A$104,$C105)=0,"NÃO CADASTRADO",INDEX(PRODUTOS!$B$5:$B$104,MATCH($C105,PRODUTOS!$A$5:$A$104,0))))</f>
        <v/>
      </c>
      <c r="E105" s="23"/>
      <c r="F105" s="22"/>
      <c r="G105" s="22"/>
      <c r="H105" s="22"/>
      <c r="I105" s="30" t="str">
        <f>IF($C105="","",IF(COUNTIF(PRODUTOS!$A$5:$A$104,$C105)=0,"CÓDIGO INVÁLIDO",IF(OR($E105="",$E105&lt;=0),"QTD INVÁLIDA","OK")))</f>
        <v/>
      </c>
    </row>
    <row r="106" spans="1:9">
      <c r="A106" s="42"/>
      <c r="B106" s="22"/>
      <c r="C106" s="22"/>
      <c r="D106" s="29" t="str">
        <f>IF($C106="","",IF(COUNTIF(PRODUTOS!$A$5:$A$104,$C106)=0,"NÃO CADASTRADO",INDEX(PRODUTOS!$B$5:$B$104,MATCH($C106,PRODUTOS!$A$5:$A$104,0))))</f>
        <v/>
      </c>
      <c r="E106" s="23"/>
      <c r="F106" s="22"/>
      <c r="G106" s="22"/>
      <c r="H106" s="22"/>
      <c r="I106" s="30" t="str">
        <f>IF($C106="","",IF(COUNTIF(PRODUTOS!$A$5:$A$104,$C106)=0,"CÓDIGO INVÁLIDO",IF(OR($E106="",$E106&lt;=0),"QTD INVÁLIDA","OK")))</f>
        <v/>
      </c>
    </row>
    <row r="107" spans="1:9">
      <c r="A107" s="42"/>
      <c r="B107" s="22"/>
      <c r="C107" s="22"/>
      <c r="D107" s="29" t="str">
        <f>IF($C107="","",IF(COUNTIF(PRODUTOS!$A$5:$A$104,$C107)=0,"NÃO CADASTRADO",INDEX(PRODUTOS!$B$5:$B$104,MATCH($C107,PRODUTOS!$A$5:$A$104,0))))</f>
        <v/>
      </c>
      <c r="E107" s="23"/>
      <c r="F107" s="22"/>
      <c r="G107" s="22"/>
      <c r="H107" s="22"/>
      <c r="I107" s="30" t="str">
        <f>IF($C107="","",IF(COUNTIF(PRODUTOS!$A$5:$A$104,$C107)=0,"CÓDIGO INVÁLIDO",IF(OR($E107="",$E107&lt;=0),"QTD INVÁLIDA","OK")))</f>
        <v/>
      </c>
    </row>
    <row r="108" spans="1:9">
      <c r="A108" s="42"/>
      <c r="B108" s="22"/>
      <c r="C108" s="22"/>
      <c r="D108" s="29" t="str">
        <f>IF($C108="","",IF(COUNTIF(PRODUTOS!$A$5:$A$104,$C108)=0,"NÃO CADASTRADO",INDEX(PRODUTOS!$B$5:$B$104,MATCH($C108,PRODUTOS!$A$5:$A$104,0))))</f>
        <v/>
      </c>
      <c r="E108" s="23"/>
      <c r="F108" s="22"/>
      <c r="G108" s="22"/>
      <c r="H108" s="22"/>
      <c r="I108" s="30" t="str">
        <f>IF($C108="","",IF(COUNTIF(PRODUTOS!$A$5:$A$104,$C108)=0,"CÓDIGO INVÁLIDO",IF(OR($E108="",$E108&lt;=0),"QTD INVÁLIDA","OK")))</f>
        <v/>
      </c>
    </row>
    <row r="109" spans="1:9">
      <c r="A109" s="42"/>
      <c r="B109" s="22"/>
      <c r="C109" s="22"/>
      <c r="D109" s="29" t="str">
        <f>IF($C109="","",IF(COUNTIF(PRODUTOS!$A$5:$A$104,$C109)=0,"NÃO CADASTRADO",INDEX(PRODUTOS!$B$5:$B$104,MATCH($C109,PRODUTOS!$A$5:$A$104,0))))</f>
        <v/>
      </c>
      <c r="E109" s="23"/>
      <c r="F109" s="22"/>
      <c r="G109" s="22"/>
      <c r="H109" s="22"/>
      <c r="I109" s="30" t="str">
        <f>IF($C109="","",IF(COUNTIF(PRODUTOS!$A$5:$A$104,$C109)=0,"CÓDIGO INVÁLIDO",IF(OR($E109="",$E109&lt;=0),"QTD INVÁLIDA","OK")))</f>
        <v/>
      </c>
    </row>
    <row r="110" spans="1:9">
      <c r="A110" s="42"/>
      <c r="B110" s="22"/>
      <c r="C110" s="22"/>
      <c r="D110" s="29" t="str">
        <f>IF($C110="","",IF(COUNTIF(PRODUTOS!$A$5:$A$104,$C110)=0,"NÃO CADASTRADO",INDEX(PRODUTOS!$B$5:$B$104,MATCH($C110,PRODUTOS!$A$5:$A$104,0))))</f>
        <v/>
      </c>
      <c r="E110" s="23"/>
      <c r="F110" s="22"/>
      <c r="G110" s="22"/>
      <c r="H110" s="22"/>
      <c r="I110" s="30" t="str">
        <f>IF($C110="","",IF(COUNTIF(PRODUTOS!$A$5:$A$104,$C110)=0,"CÓDIGO INVÁLIDO",IF(OR($E110="",$E110&lt;=0),"QTD INVÁLIDA","OK")))</f>
        <v/>
      </c>
    </row>
    <row r="111" spans="1:9">
      <c r="A111" s="42"/>
      <c r="B111" s="22"/>
      <c r="C111" s="22"/>
      <c r="D111" s="29" t="str">
        <f>IF($C111="","",IF(COUNTIF(PRODUTOS!$A$5:$A$104,$C111)=0,"NÃO CADASTRADO",INDEX(PRODUTOS!$B$5:$B$104,MATCH($C111,PRODUTOS!$A$5:$A$104,0))))</f>
        <v/>
      </c>
      <c r="E111" s="23"/>
      <c r="F111" s="22"/>
      <c r="G111" s="22"/>
      <c r="H111" s="22"/>
      <c r="I111" s="30" t="str">
        <f>IF($C111="","",IF(COUNTIF(PRODUTOS!$A$5:$A$104,$C111)=0,"CÓDIGO INVÁLIDO",IF(OR($E111="",$E111&lt;=0),"QTD INVÁLIDA","OK")))</f>
        <v/>
      </c>
    </row>
    <row r="112" spans="1:9">
      <c r="A112" s="42"/>
      <c r="B112" s="22"/>
      <c r="C112" s="22"/>
      <c r="D112" s="29" t="str">
        <f>IF($C112="","",IF(COUNTIF(PRODUTOS!$A$5:$A$104,$C112)=0,"NÃO CADASTRADO",INDEX(PRODUTOS!$B$5:$B$104,MATCH($C112,PRODUTOS!$A$5:$A$104,0))))</f>
        <v/>
      </c>
      <c r="E112" s="23"/>
      <c r="F112" s="22"/>
      <c r="G112" s="22"/>
      <c r="H112" s="22"/>
      <c r="I112" s="30" t="str">
        <f>IF($C112="","",IF(COUNTIF(PRODUTOS!$A$5:$A$104,$C112)=0,"CÓDIGO INVÁLIDO",IF(OR($E112="",$E112&lt;=0),"QTD INVÁLIDA","OK")))</f>
        <v/>
      </c>
    </row>
    <row r="113" spans="1:9">
      <c r="A113" s="42"/>
      <c r="B113" s="22"/>
      <c r="C113" s="22"/>
      <c r="D113" s="29" t="str">
        <f>IF($C113="","",IF(COUNTIF(PRODUTOS!$A$5:$A$104,$C113)=0,"NÃO CADASTRADO",INDEX(PRODUTOS!$B$5:$B$104,MATCH($C113,PRODUTOS!$A$5:$A$104,0))))</f>
        <v/>
      </c>
      <c r="E113" s="23"/>
      <c r="F113" s="22"/>
      <c r="G113" s="22"/>
      <c r="H113" s="22"/>
      <c r="I113" s="30" t="str">
        <f>IF($C113="","",IF(COUNTIF(PRODUTOS!$A$5:$A$104,$C113)=0,"CÓDIGO INVÁLIDO",IF(OR($E113="",$E113&lt;=0),"QTD INVÁLIDA","OK")))</f>
        <v/>
      </c>
    </row>
    <row r="114" spans="1:9">
      <c r="A114" s="42"/>
      <c r="B114" s="22"/>
      <c r="C114" s="22"/>
      <c r="D114" s="29" t="str">
        <f>IF($C114="","",IF(COUNTIF(PRODUTOS!$A$5:$A$104,$C114)=0,"NÃO CADASTRADO",INDEX(PRODUTOS!$B$5:$B$104,MATCH($C114,PRODUTOS!$A$5:$A$104,0))))</f>
        <v/>
      </c>
      <c r="E114" s="23"/>
      <c r="F114" s="22"/>
      <c r="G114" s="22"/>
      <c r="H114" s="22"/>
      <c r="I114" s="30" t="str">
        <f>IF($C114="","",IF(COUNTIF(PRODUTOS!$A$5:$A$104,$C114)=0,"CÓDIGO INVÁLIDO",IF(OR($E114="",$E114&lt;=0),"QTD INVÁLIDA","OK")))</f>
        <v/>
      </c>
    </row>
    <row r="115" spans="1:9">
      <c r="A115" s="42"/>
      <c r="B115" s="22"/>
      <c r="C115" s="22"/>
      <c r="D115" s="29" t="str">
        <f>IF($C115="","",IF(COUNTIF(PRODUTOS!$A$5:$A$104,$C115)=0,"NÃO CADASTRADO",INDEX(PRODUTOS!$B$5:$B$104,MATCH($C115,PRODUTOS!$A$5:$A$104,0))))</f>
        <v/>
      </c>
      <c r="E115" s="23"/>
      <c r="F115" s="22"/>
      <c r="G115" s="22"/>
      <c r="H115" s="22"/>
      <c r="I115" s="30" t="str">
        <f>IF($C115="","",IF(COUNTIF(PRODUTOS!$A$5:$A$104,$C115)=0,"CÓDIGO INVÁLIDO",IF(OR($E115="",$E115&lt;=0),"QTD INVÁLIDA","OK")))</f>
        <v/>
      </c>
    </row>
    <row r="116" spans="1:9">
      <c r="A116" s="42"/>
      <c r="B116" s="22"/>
      <c r="C116" s="22"/>
      <c r="D116" s="29" t="str">
        <f>IF($C116="","",IF(COUNTIF(PRODUTOS!$A$5:$A$104,$C116)=0,"NÃO CADASTRADO",INDEX(PRODUTOS!$B$5:$B$104,MATCH($C116,PRODUTOS!$A$5:$A$104,0))))</f>
        <v/>
      </c>
      <c r="E116" s="23"/>
      <c r="F116" s="22"/>
      <c r="G116" s="22"/>
      <c r="H116" s="22"/>
      <c r="I116" s="30" t="str">
        <f>IF($C116="","",IF(COUNTIF(PRODUTOS!$A$5:$A$104,$C116)=0,"CÓDIGO INVÁLIDO",IF(OR($E116="",$E116&lt;=0),"QTD INVÁLIDA","OK")))</f>
        <v/>
      </c>
    </row>
    <row r="117" spans="1:9">
      <c r="A117" s="42"/>
      <c r="B117" s="22"/>
      <c r="C117" s="22"/>
      <c r="D117" s="29" t="str">
        <f>IF($C117="","",IF(COUNTIF(PRODUTOS!$A$5:$A$104,$C117)=0,"NÃO CADASTRADO",INDEX(PRODUTOS!$B$5:$B$104,MATCH($C117,PRODUTOS!$A$5:$A$104,0))))</f>
        <v/>
      </c>
      <c r="E117" s="23"/>
      <c r="F117" s="22"/>
      <c r="G117" s="22"/>
      <c r="H117" s="22"/>
      <c r="I117" s="30" t="str">
        <f>IF($C117="","",IF(COUNTIF(PRODUTOS!$A$5:$A$104,$C117)=0,"CÓDIGO INVÁLIDO",IF(OR($E117="",$E117&lt;=0),"QTD INVÁLIDA","OK")))</f>
        <v/>
      </c>
    </row>
    <row r="118" spans="1:9">
      <c r="A118" s="42"/>
      <c r="B118" s="22"/>
      <c r="C118" s="22"/>
      <c r="D118" s="29" t="str">
        <f>IF($C118="","",IF(COUNTIF(PRODUTOS!$A$5:$A$104,$C118)=0,"NÃO CADASTRADO",INDEX(PRODUTOS!$B$5:$B$104,MATCH($C118,PRODUTOS!$A$5:$A$104,0))))</f>
        <v/>
      </c>
      <c r="E118" s="23"/>
      <c r="F118" s="22"/>
      <c r="G118" s="22"/>
      <c r="H118" s="22"/>
      <c r="I118" s="30" t="str">
        <f>IF($C118="","",IF(COUNTIF(PRODUTOS!$A$5:$A$104,$C118)=0,"CÓDIGO INVÁLIDO",IF(OR($E118="",$E118&lt;=0),"QTD INVÁLIDA","OK")))</f>
        <v/>
      </c>
    </row>
    <row r="119" spans="1:9">
      <c r="A119" s="42"/>
      <c r="B119" s="22"/>
      <c r="C119" s="22"/>
      <c r="D119" s="29" t="str">
        <f>IF($C119="","",IF(COUNTIF(PRODUTOS!$A$5:$A$104,$C119)=0,"NÃO CADASTRADO",INDEX(PRODUTOS!$B$5:$B$104,MATCH($C119,PRODUTOS!$A$5:$A$104,0))))</f>
        <v/>
      </c>
      <c r="E119" s="23"/>
      <c r="F119" s="22"/>
      <c r="G119" s="22"/>
      <c r="H119" s="22"/>
      <c r="I119" s="30" t="str">
        <f>IF($C119="","",IF(COUNTIF(PRODUTOS!$A$5:$A$104,$C119)=0,"CÓDIGO INVÁLIDO",IF(OR($E119="",$E119&lt;=0),"QTD INVÁLIDA","OK")))</f>
        <v/>
      </c>
    </row>
    <row r="120" spans="1:9">
      <c r="A120" s="42"/>
      <c r="B120" s="22"/>
      <c r="C120" s="22"/>
      <c r="D120" s="29" t="str">
        <f>IF($C120="","",IF(COUNTIF(PRODUTOS!$A$5:$A$104,$C120)=0,"NÃO CADASTRADO",INDEX(PRODUTOS!$B$5:$B$104,MATCH($C120,PRODUTOS!$A$5:$A$104,0))))</f>
        <v/>
      </c>
      <c r="E120" s="23"/>
      <c r="F120" s="22"/>
      <c r="G120" s="22"/>
      <c r="H120" s="22"/>
      <c r="I120" s="30" t="str">
        <f>IF($C120="","",IF(COUNTIF(PRODUTOS!$A$5:$A$104,$C120)=0,"CÓDIGO INVÁLIDO",IF(OR($E120="",$E120&lt;=0),"QTD INVÁLIDA","OK")))</f>
        <v/>
      </c>
    </row>
    <row r="121" spans="1:9">
      <c r="A121" s="42"/>
      <c r="B121" s="22"/>
      <c r="C121" s="22"/>
      <c r="D121" s="29" t="str">
        <f>IF($C121="","",IF(COUNTIF(PRODUTOS!$A$5:$A$104,$C121)=0,"NÃO CADASTRADO",INDEX(PRODUTOS!$B$5:$B$104,MATCH($C121,PRODUTOS!$A$5:$A$104,0))))</f>
        <v/>
      </c>
      <c r="E121" s="23"/>
      <c r="F121" s="22"/>
      <c r="G121" s="22"/>
      <c r="H121" s="22"/>
      <c r="I121" s="30" t="str">
        <f>IF($C121="","",IF(COUNTIF(PRODUTOS!$A$5:$A$104,$C121)=0,"CÓDIGO INVÁLIDO",IF(OR($E121="",$E121&lt;=0),"QTD INVÁLIDA","OK")))</f>
        <v/>
      </c>
    </row>
    <row r="122" spans="1:9">
      <c r="A122" s="42"/>
      <c r="B122" s="22"/>
      <c r="C122" s="22"/>
      <c r="D122" s="29" t="str">
        <f>IF($C122="","",IF(COUNTIF(PRODUTOS!$A$5:$A$104,$C122)=0,"NÃO CADASTRADO",INDEX(PRODUTOS!$B$5:$B$104,MATCH($C122,PRODUTOS!$A$5:$A$104,0))))</f>
        <v/>
      </c>
      <c r="E122" s="23"/>
      <c r="F122" s="22"/>
      <c r="G122" s="22"/>
      <c r="H122" s="22"/>
      <c r="I122" s="30" t="str">
        <f>IF($C122="","",IF(COUNTIF(PRODUTOS!$A$5:$A$104,$C122)=0,"CÓDIGO INVÁLIDO",IF(OR($E122="",$E122&lt;=0),"QTD INVÁLIDA","OK")))</f>
        <v/>
      </c>
    </row>
    <row r="123" spans="1:9">
      <c r="A123" s="42"/>
      <c r="B123" s="22"/>
      <c r="C123" s="22"/>
      <c r="D123" s="29" t="str">
        <f>IF($C123="","",IF(COUNTIF(PRODUTOS!$A$5:$A$104,$C123)=0,"NÃO CADASTRADO",INDEX(PRODUTOS!$B$5:$B$104,MATCH($C123,PRODUTOS!$A$5:$A$104,0))))</f>
        <v/>
      </c>
      <c r="E123" s="23"/>
      <c r="F123" s="22"/>
      <c r="G123" s="22"/>
      <c r="H123" s="22"/>
      <c r="I123" s="30" t="str">
        <f>IF($C123="","",IF(COUNTIF(PRODUTOS!$A$5:$A$104,$C123)=0,"CÓDIGO INVÁLIDO",IF(OR($E123="",$E123&lt;=0),"QTD INVÁLIDA","OK")))</f>
        <v/>
      </c>
    </row>
    <row r="124" spans="1:9">
      <c r="A124" s="42"/>
      <c r="B124" s="22"/>
      <c r="C124" s="22"/>
      <c r="D124" s="29" t="str">
        <f>IF($C124="","",IF(COUNTIF(PRODUTOS!$A$5:$A$104,$C124)=0,"NÃO CADASTRADO",INDEX(PRODUTOS!$B$5:$B$104,MATCH($C124,PRODUTOS!$A$5:$A$104,0))))</f>
        <v/>
      </c>
      <c r="E124" s="23"/>
      <c r="F124" s="22"/>
      <c r="G124" s="22"/>
      <c r="H124" s="22"/>
      <c r="I124" s="30" t="str">
        <f>IF($C124="","",IF(COUNTIF(PRODUTOS!$A$5:$A$104,$C124)=0,"CÓDIGO INVÁLIDO",IF(OR($E124="",$E124&lt;=0),"QTD INVÁLIDA","OK")))</f>
        <v/>
      </c>
    </row>
    <row r="125" spans="1:9">
      <c r="A125" s="42"/>
      <c r="B125" s="22"/>
      <c r="C125" s="22"/>
      <c r="D125" s="29" t="str">
        <f>IF($C125="","",IF(COUNTIF(PRODUTOS!$A$5:$A$104,$C125)=0,"NÃO CADASTRADO",INDEX(PRODUTOS!$B$5:$B$104,MATCH($C125,PRODUTOS!$A$5:$A$104,0))))</f>
        <v/>
      </c>
      <c r="E125" s="23"/>
      <c r="F125" s="22"/>
      <c r="G125" s="22"/>
      <c r="H125" s="22"/>
      <c r="I125" s="30" t="str">
        <f>IF($C125="","",IF(COUNTIF(PRODUTOS!$A$5:$A$104,$C125)=0,"CÓDIGO INVÁLIDO",IF(OR($E125="",$E125&lt;=0),"QTD INVÁLIDA","OK")))</f>
        <v/>
      </c>
    </row>
    <row r="126" spans="1:9">
      <c r="A126" s="42"/>
      <c r="B126" s="22"/>
      <c r="C126" s="22"/>
      <c r="D126" s="29" t="str">
        <f>IF($C126="","",IF(COUNTIF(PRODUTOS!$A$5:$A$104,$C126)=0,"NÃO CADASTRADO",INDEX(PRODUTOS!$B$5:$B$104,MATCH($C126,PRODUTOS!$A$5:$A$104,0))))</f>
        <v/>
      </c>
      <c r="E126" s="23"/>
      <c r="F126" s="22"/>
      <c r="G126" s="22"/>
      <c r="H126" s="22"/>
      <c r="I126" s="30" t="str">
        <f>IF($C126="","",IF(COUNTIF(PRODUTOS!$A$5:$A$104,$C126)=0,"CÓDIGO INVÁLIDO",IF(OR($E126="",$E126&lt;=0),"QTD INVÁLIDA","OK")))</f>
        <v/>
      </c>
    </row>
    <row r="127" spans="1:9">
      <c r="A127" s="42"/>
      <c r="B127" s="22"/>
      <c r="C127" s="22"/>
      <c r="D127" s="29" t="str">
        <f>IF($C127="","",IF(COUNTIF(PRODUTOS!$A$5:$A$104,$C127)=0,"NÃO CADASTRADO",INDEX(PRODUTOS!$B$5:$B$104,MATCH($C127,PRODUTOS!$A$5:$A$104,0))))</f>
        <v/>
      </c>
      <c r="E127" s="23"/>
      <c r="F127" s="22"/>
      <c r="G127" s="22"/>
      <c r="H127" s="22"/>
      <c r="I127" s="30" t="str">
        <f>IF($C127="","",IF(COUNTIF(PRODUTOS!$A$5:$A$104,$C127)=0,"CÓDIGO INVÁLIDO",IF(OR($E127="",$E127&lt;=0),"QTD INVÁLIDA","OK")))</f>
        <v/>
      </c>
    </row>
    <row r="128" spans="1:9">
      <c r="A128" s="42"/>
      <c r="B128" s="22"/>
      <c r="C128" s="22"/>
      <c r="D128" s="29" t="str">
        <f>IF($C128="","",IF(COUNTIF(PRODUTOS!$A$5:$A$104,$C128)=0,"NÃO CADASTRADO",INDEX(PRODUTOS!$B$5:$B$104,MATCH($C128,PRODUTOS!$A$5:$A$104,0))))</f>
        <v/>
      </c>
      <c r="E128" s="23"/>
      <c r="F128" s="22"/>
      <c r="G128" s="22"/>
      <c r="H128" s="22"/>
      <c r="I128" s="30" t="str">
        <f>IF($C128="","",IF(COUNTIF(PRODUTOS!$A$5:$A$104,$C128)=0,"CÓDIGO INVÁLIDO",IF(OR($E128="",$E128&lt;=0),"QTD INVÁLIDA","OK")))</f>
        <v/>
      </c>
    </row>
    <row r="129" spans="1:9">
      <c r="A129" s="42"/>
      <c r="B129" s="22"/>
      <c r="C129" s="22"/>
      <c r="D129" s="29" t="str">
        <f>IF($C129="","",IF(COUNTIF(PRODUTOS!$A$5:$A$104,$C129)=0,"NÃO CADASTRADO",INDEX(PRODUTOS!$B$5:$B$104,MATCH($C129,PRODUTOS!$A$5:$A$104,0))))</f>
        <v/>
      </c>
      <c r="E129" s="23"/>
      <c r="F129" s="22"/>
      <c r="G129" s="22"/>
      <c r="H129" s="22"/>
      <c r="I129" s="30" t="str">
        <f>IF($C129="","",IF(COUNTIF(PRODUTOS!$A$5:$A$104,$C129)=0,"CÓDIGO INVÁLIDO",IF(OR($E129="",$E129&lt;=0),"QTD INVÁLIDA","OK")))</f>
        <v/>
      </c>
    </row>
    <row r="130" spans="1:9">
      <c r="A130" s="42"/>
      <c r="B130" s="22"/>
      <c r="C130" s="22"/>
      <c r="D130" s="29" t="str">
        <f>IF($C130="","",IF(COUNTIF(PRODUTOS!$A$5:$A$104,$C130)=0,"NÃO CADASTRADO",INDEX(PRODUTOS!$B$5:$B$104,MATCH($C130,PRODUTOS!$A$5:$A$104,0))))</f>
        <v/>
      </c>
      <c r="E130" s="23"/>
      <c r="F130" s="22"/>
      <c r="G130" s="22"/>
      <c r="H130" s="22"/>
      <c r="I130" s="30" t="str">
        <f>IF($C130="","",IF(COUNTIF(PRODUTOS!$A$5:$A$104,$C130)=0,"CÓDIGO INVÁLIDO",IF(OR($E130="",$E130&lt;=0),"QTD INVÁLIDA","OK")))</f>
        <v/>
      </c>
    </row>
    <row r="131" spans="1:9">
      <c r="A131" s="42"/>
      <c r="B131" s="22"/>
      <c r="C131" s="22"/>
      <c r="D131" s="29" t="str">
        <f>IF($C131="","",IF(COUNTIF(PRODUTOS!$A$5:$A$104,$C131)=0,"NÃO CADASTRADO",INDEX(PRODUTOS!$B$5:$B$104,MATCH($C131,PRODUTOS!$A$5:$A$104,0))))</f>
        <v/>
      </c>
      <c r="E131" s="23"/>
      <c r="F131" s="22"/>
      <c r="G131" s="22"/>
      <c r="H131" s="22"/>
      <c r="I131" s="30" t="str">
        <f>IF($C131="","",IF(COUNTIF(PRODUTOS!$A$5:$A$104,$C131)=0,"CÓDIGO INVÁLIDO",IF(OR($E131="",$E131&lt;=0),"QTD INVÁLIDA","OK")))</f>
        <v/>
      </c>
    </row>
    <row r="132" spans="1:9">
      <c r="A132" s="42"/>
      <c r="B132" s="22"/>
      <c r="C132" s="22"/>
      <c r="D132" s="29" t="str">
        <f>IF($C132="","",IF(COUNTIF(PRODUTOS!$A$5:$A$104,$C132)=0,"NÃO CADASTRADO",INDEX(PRODUTOS!$B$5:$B$104,MATCH($C132,PRODUTOS!$A$5:$A$104,0))))</f>
        <v/>
      </c>
      <c r="E132" s="23"/>
      <c r="F132" s="22"/>
      <c r="G132" s="22"/>
      <c r="H132" s="22"/>
      <c r="I132" s="30" t="str">
        <f>IF($C132="","",IF(COUNTIF(PRODUTOS!$A$5:$A$104,$C132)=0,"CÓDIGO INVÁLIDO",IF(OR($E132="",$E132&lt;=0),"QTD INVÁLIDA","OK")))</f>
        <v/>
      </c>
    </row>
    <row r="133" spans="1:9">
      <c r="A133" s="42"/>
      <c r="B133" s="22"/>
      <c r="C133" s="22"/>
      <c r="D133" s="29" t="str">
        <f>IF($C133="","",IF(COUNTIF(PRODUTOS!$A$5:$A$104,$C133)=0,"NÃO CADASTRADO",INDEX(PRODUTOS!$B$5:$B$104,MATCH($C133,PRODUTOS!$A$5:$A$104,0))))</f>
        <v/>
      </c>
      <c r="E133" s="23"/>
      <c r="F133" s="22"/>
      <c r="G133" s="22"/>
      <c r="H133" s="22"/>
      <c r="I133" s="30" t="str">
        <f>IF($C133="","",IF(COUNTIF(PRODUTOS!$A$5:$A$104,$C133)=0,"CÓDIGO INVÁLIDO",IF(OR($E133="",$E133&lt;=0),"QTD INVÁLIDA","OK")))</f>
        <v/>
      </c>
    </row>
    <row r="134" spans="1:9">
      <c r="A134" s="42"/>
      <c r="B134" s="22"/>
      <c r="C134" s="22"/>
      <c r="D134" s="29" t="str">
        <f>IF($C134="","",IF(COUNTIF(PRODUTOS!$A$5:$A$104,$C134)=0,"NÃO CADASTRADO",INDEX(PRODUTOS!$B$5:$B$104,MATCH($C134,PRODUTOS!$A$5:$A$104,0))))</f>
        <v/>
      </c>
      <c r="E134" s="23"/>
      <c r="F134" s="22"/>
      <c r="G134" s="22"/>
      <c r="H134" s="22"/>
      <c r="I134" s="30" t="str">
        <f>IF($C134="","",IF(COUNTIF(PRODUTOS!$A$5:$A$104,$C134)=0,"CÓDIGO INVÁLIDO",IF(OR($E134="",$E134&lt;=0),"QTD INVÁLIDA","OK")))</f>
        <v/>
      </c>
    </row>
    <row r="135" spans="1:9">
      <c r="A135" s="42"/>
      <c r="B135" s="22"/>
      <c r="C135" s="22"/>
      <c r="D135" s="29" t="str">
        <f>IF($C135="","",IF(COUNTIF(PRODUTOS!$A$5:$A$104,$C135)=0,"NÃO CADASTRADO",INDEX(PRODUTOS!$B$5:$B$104,MATCH($C135,PRODUTOS!$A$5:$A$104,0))))</f>
        <v/>
      </c>
      <c r="E135" s="23"/>
      <c r="F135" s="22"/>
      <c r="G135" s="22"/>
      <c r="H135" s="22"/>
      <c r="I135" s="30" t="str">
        <f>IF($C135="","",IF(COUNTIF(PRODUTOS!$A$5:$A$104,$C135)=0,"CÓDIGO INVÁLIDO",IF(OR($E135="",$E135&lt;=0),"QTD INVÁLIDA","OK")))</f>
        <v/>
      </c>
    </row>
    <row r="136" spans="1:9">
      <c r="A136" s="42"/>
      <c r="B136" s="22"/>
      <c r="C136" s="22"/>
      <c r="D136" s="29" t="str">
        <f>IF($C136="","",IF(COUNTIF(PRODUTOS!$A$5:$A$104,$C136)=0,"NÃO CADASTRADO",INDEX(PRODUTOS!$B$5:$B$104,MATCH($C136,PRODUTOS!$A$5:$A$104,0))))</f>
        <v/>
      </c>
      <c r="E136" s="23"/>
      <c r="F136" s="22"/>
      <c r="G136" s="22"/>
      <c r="H136" s="22"/>
      <c r="I136" s="30" t="str">
        <f>IF($C136="","",IF(COUNTIF(PRODUTOS!$A$5:$A$104,$C136)=0,"CÓDIGO INVÁLIDO",IF(OR($E136="",$E136&lt;=0),"QTD INVÁLIDA","OK")))</f>
        <v/>
      </c>
    </row>
    <row r="137" spans="1:9">
      <c r="A137" s="42"/>
      <c r="B137" s="22"/>
      <c r="C137" s="22"/>
      <c r="D137" s="29" t="str">
        <f>IF($C137="","",IF(COUNTIF(PRODUTOS!$A$5:$A$104,$C137)=0,"NÃO CADASTRADO",INDEX(PRODUTOS!$B$5:$B$104,MATCH($C137,PRODUTOS!$A$5:$A$104,0))))</f>
        <v/>
      </c>
      <c r="E137" s="23"/>
      <c r="F137" s="22"/>
      <c r="G137" s="22"/>
      <c r="H137" s="22"/>
      <c r="I137" s="30" t="str">
        <f>IF($C137="","",IF(COUNTIF(PRODUTOS!$A$5:$A$104,$C137)=0,"CÓDIGO INVÁLIDO",IF(OR($E137="",$E137&lt;=0),"QTD INVÁLIDA","OK")))</f>
        <v/>
      </c>
    </row>
    <row r="138" spans="1:9">
      <c r="A138" s="42"/>
      <c r="B138" s="22"/>
      <c r="C138" s="22"/>
      <c r="D138" s="29" t="str">
        <f>IF($C138="","",IF(COUNTIF(PRODUTOS!$A$5:$A$104,$C138)=0,"NÃO CADASTRADO",INDEX(PRODUTOS!$B$5:$B$104,MATCH($C138,PRODUTOS!$A$5:$A$104,0))))</f>
        <v/>
      </c>
      <c r="E138" s="23"/>
      <c r="F138" s="22"/>
      <c r="G138" s="22"/>
      <c r="H138" s="22"/>
      <c r="I138" s="30" t="str">
        <f>IF($C138="","",IF(COUNTIF(PRODUTOS!$A$5:$A$104,$C138)=0,"CÓDIGO INVÁLIDO",IF(OR($E138="",$E138&lt;=0),"QTD INVÁLIDA","OK")))</f>
        <v/>
      </c>
    </row>
    <row r="139" spans="1:9">
      <c r="A139" s="42"/>
      <c r="B139" s="22"/>
      <c r="C139" s="22"/>
      <c r="D139" s="29" t="str">
        <f>IF($C139="","",IF(COUNTIF(PRODUTOS!$A$5:$A$104,$C139)=0,"NÃO CADASTRADO",INDEX(PRODUTOS!$B$5:$B$104,MATCH($C139,PRODUTOS!$A$5:$A$104,0))))</f>
        <v/>
      </c>
      <c r="E139" s="23"/>
      <c r="F139" s="22"/>
      <c r="G139" s="22"/>
      <c r="H139" s="22"/>
      <c r="I139" s="30" t="str">
        <f>IF($C139="","",IF(COUNTIF(PRODUTOS!$A$5:$A$104,$C139)=0,"CÓDIGO INVÁLIDO",IF(OR($E139="",$E139&lt;=0),"QTD INVÁLIDA","OK")))</f>
        <v/>
      </c>
    </row>
    <row r="140" spans="1:9">
      <c r="A140" s="42"/>
      <c r="B140" s="22"/>
      <c r="C140" s="22"/>
      <c r="D140" s="29" t="str">
        <f>IF($C140="","",IF(COUNTIF(PRODUTOS!$A$5:$A$104,$C140)=0,"NÃO CADASTRADO",INDEX(PRODUTOS!$B$5:$B$104,MATCH($C140,PRODUTOS!$A$5:$A$104,0))))</f>
        <v/>
      </c>
      <c r="E140" s="23"/>
      <c r="F140" s="22"/>
      <c r="G140" s="22"/>
      <c r="H140" s="22"/>
      <c r="I140" s="30" t="str">
        <f>IF($C140="","",IF(COUNTIF(PRODUTOS!$A$5:$A$104,$C140)=0,"CÓDIGO INVÁLIDO",IF(OR($E140="",$E140&lt;=0),"QTD INVÁLIDA","OK")))</f>
        <v/>
      </c>
    </row>
    <row r="141" spans="1:9">
      <c r="A141" s="42"/>
      <c r="B141" s="22"/>
      <c r="C141" s="22"/>
      <c r="D141" s="29" t="str">
        <f>IF($C141="","",IF(COUNTIF(PRODUTOS!$A$5:$A$104,$C141)=0,"NÃO CADASTRADO",INDEX(PRODUTOS!$B$5:$B$104,MATCH($C141,PRODUTOS!$A$5:$A$104,0))))</f>
        <v/>
      </c>
      <c r="E141" s="23"/>
      <c r="F141" s="22"/>
      <c r="G141" s="22"/>
      <c r="H141" s="22"/>
      <c r="I141" s="30" t="str">
        <f>IF($C141="","",IF(COUNTIF(PRODUTOS!$A$5:$A$104,$C141)=0,"CÓDIGO INVÁLIDO",IF(OR($E141="",$E141&lt;=0),"QTD INVÁLIDA","OK")))</f>
        <v/>
      </c>
    </row>
    <row r="142" spans="1:9">
      <c r="A142" s="42"/>
      <c r="B142" s="22"/>
      <c r="C142" s="22"/>
      <c r="D142" s="29" t="str">
        <f>IF($C142="","",IF(COUNTIF(PRODUTOS!$A$5:$A$104,$C142)=0,"NÃO CADASTRADO",INDEX(PRODUTOS!$B$5:$B$104,MATCH($C142,PRODUTOS!$A$5:$A$104,0))))</f>
        <v/>
      </c>
      <c r="E142" s="23"/>
      <c r="F142" s="22"/>
      <c r="G142" s="22"/>
      <c r="H142" s="22"/>
      <c r="I142" s="30" t="str">
        <f>IF($C142="","",IF(COUNTIF(PRODUTOS!$A$5:$A$104,$C142)=0,"CÓDIGO INVÁLIDO",IF(OR($E142="",$E142&lt;=0),"QTD INVÁLIDA","OK")))</f>
        <v/>
      </c>
    </row>
    <row r="143" spans="1:9">
      <c r="A143" s="42"/>
      <c r="B143" s="22"/>
      <c r="C143" s="22"/>
      <c r="D143" s="29" t="str">
        <f>IF($C143="","",IF(COUNTIF(PRODUTOS!$A$5:$A$104,$C143)=0,"NÃO CADASTRADO",INDEX(PRODUTOS!$B$5:$B$104,MATCH($C143,PRODUTOS!$A$5:$A$104,0))))</f>
        <v/>
      </c>
      <c r="E143" s="23"/>
      <c r="F143" s="22"/>
      <c r="G143" s="22"/>
      <c r="H143" s="22"/>
      <c r="I143" s="30" t="str">
        <f>IF($C143="","",IF(COUNTIF(PRODUTOS!$A$5:$A$104,$C143)=0,"CÓDIGO INVÁLIDO",IF(OR($E143="",$E143&lt;=0),"QTD INVÁLIDA","OK")))</f>
        <v/>
      </c>
    </row>
    <row r="144" spans="1:9">
      <c r="A144" s="42"/>
      <c r="B144" s="22"/>
      <c r="C144" s="22"/>
      <c r="D144" s="29" t="str">
        <f>IF($C144="","",IF(COUNTIF(PRODUTOS!$A$5:$A$104,$C144)=0,"NÃO CADASTRADO",INDEX(PRODUTOS!$B$5:$B$104,MATCH($C144,PRODUTOS!$A$5:$A$104,0))))</f>
        <v/>
      </c>
      <c r="E144" s="23"/>
      <c r="F144" s="22"/>
      <c r="G144" s="22"/>
      <c r="H144" s="22"/>
      <c r="I144" s="30" t="str">
        <f>IF($C144="","",IF(COUNTIF(PRODUTOS!$A$5:$A$104,$C144)=0,"CÓDIGO INVÁLIDO",IF(OR($E144="",$E144&lt;=0),"QTD INVÁLIDA","OK")))</f>
        <v/>
      </c>
    </row>
    <row r="145" spans="1:9">
      <c r="A145" s="42"/>
      <c r="B145" s="22"/>
      <c r="C145" s="22"/>
      <c r="D145" s="29" t="str">
        <f>IF($C145="","",IF(COUNTIF(PRODUTOS!$A$5:$A$104,$C145)=0,"NÃO CADASTRADO",INDEX(PRODUTOS!$B$5:$B$104,MATCH($C145,PRODUTOS!$A$5:$A$104,0))))</f>
        <v/>
      </c>
      <c r="E145" s="23"/>
      <c r="F145" s="22"/>
      <c r="G145" s="22"/>
      <c r="H145" s="22"/>
      <c r="I145" s="30" t="str">
        <f>IF($C145="","",IF(COUNTIF(PRODUTOS!$A$5:$A$104,$C145)=0,"CÓDIGO INVÁLIDO",IF(OR($E145="",$E145&lt;=0),"QTD INVÁLIDA","OK")))</f>
        <v/>
      </c>
    </row>
    <row r="146" spans="1:9">
      <c r="A146" s="42"/>
      <c r="B146" s="22"/>
      <c r="C146" s="22"/>
      <c r="D146" s="29" t="str">
        <f>IF($C146="","",IF(COUNTIF(PRODUTOS!$A$5:$A$104,$C146)=0,"NÃO CADASTRADO",INDEX(PRODUTOS!$B$5:$B$104,MATCH($C146,PRODUTOS!$A$5:$A$104,0))))</f>
        <v/>
      </c>
      <c r="E146" s="23"/>
      <c r="F146" s="22"/>
      <c r="G146" s="22"/>
      <c r="H146" s="22"/>
      <c r="I146" s="30" t="str">
        <f>IF($C146="","",IF(COUNTIF(PRODUTOS!$A$5:$A$104,$C146)=0,"CÓDIGO INVÁLIDO",IF(OR($E146="",$E146&lt;=0),"QTD INVÁLIDA","OK")))</f>
        <v/>
      </c>
    </row>
    <row r="147" spans="1:9">
      <c r="A147" s="42"/>
      <c r="B147" s="22"/>
      <c r="C147" s="22"/>
      <c r="D147" s="29" t="str">
        <f>IF($C147="","",IF(COUNTIF(PRODUTOS!$A$5:$A$104,$C147)=0,"NÃO CADASTRADO",INDEX(PRODUTOS!$B$5:$B$104,MATCH($C147,PRODUTOS!$A$5:$A$104,0))))</f>
        <v/>
      </c>
      <c r="E147" s="23"/>
      <c r="F147" s="22"/>
      <c r="G147" s="22"/>
      <c r="H147" s="22"/>
      <c r="I147" s="30" t="str">
        <f>IF($C147="","",IF(COUNTIF(PRODUTOS!$A$5:$A$104,$C147)=0,"CÓDIGO INVÁLIDO",IF(OR($E147="",$E147&lt;=0),"QTD INVÁLIDA","OK")))</f>
        <v/>
      </c>
    </row>
    <row r="148" spans="1:9">
      <c r="A148" s="42"/>
      <c r="B148" s="22"/>
      <c r="C148" s="22"/>
      <c r="D148" s="29" t="str">
        <f>IF($C148="","",IF(COUNTIF(PRODUTOS!$A$5:$A$104,$C148)=0,"NÃO CADASTRADO",INDEX(PRODUTOS!$B$5:$B$104,MATCH($C148,PRODUTOS!$A$5:$A$104,0))))</f>
        <v/>
      </c>
      <c r="E148" s="23"/>
      <c r="F148" s="22"/>
      <c r="G148" s="22"/>
      <c r="H148" s="22"/>
      <c r="I148" s="30" t="str">
        <f>IF($C148="","",IF(COUNTIF(PRODUTOS!$A$5:$A$104,$C148)=0,"CÓDIGO INVÁLIDO",IF(OR($E148="",$E148&lt;=0),"QTD INVÁLIDA","OK")))</f>
        <v/>
      </c>
    </row>
    <row r="149" spans="1:9">
      <c r="A149" s="42"/>
      <c r="B149" s="22"/>
      <c r="C149" s="22"/>
      <c r="D149" s="29" t="str">
        <f>IF($C149="","",IF(COUNTIF(PRODUTOS!$A$5:$A$104,$C149)=0,"NÃO CADASTRADO",INDEX(PRODUTOS!$B$5:$B$104,MATCH($C149,PRODUTOS!$A$5:$A$104,0))))</f>
        <v/>
      </c>
      <c r="E149" s="23"/>
      <c r="F149" s="22"/>
      <c r="G149" s="22"/>
      <c r="H149" s="22"/>
      <c r="I149" s="30" t="str">
        <f>IF($C149="","",IF(COUNTIF(PRODUTOS!$A$5:$A$104,$C149)=0,"CÓDIGO INVÁLIDO",IF(OR($E149="",$E149&lt;=0),"QTD INVÁLIDA","OK")))</f>
        <v/>
      </c>
    </row>
    <row r="150" spans="1:9">
      <c r="A150" s="42"/>
      <c r="B150" s="22"/>
      <c r="C150" s="22"/>
      <c r="D150" s="29" t="str">
        <f>IF($C150="","",IF(COUNTIF(PRODUTOS!$A$5:$A$104,$C150)=0,"NÃO CADASTRADO",INDEX(PRODUTOS!$B$5:$B$104,MATCH($C150,PRODUTOS!$A$5:$A$104,0))))</f>
        <v/>
      </c>
      <c r="E150" s="23"/>
      <c r="F150" s="22"/>
      <c r="G150" s="22"/>
      <c r="H150" s="22"/>
      <c r="I150" s="30" t="str">
        <f>IF($C150="","",IF(COUNTIF(PRODUTOS!$A$5:$A$104,$C150)=0,"CÓDIGO INVÁLIDO",IF(OR($E150="",$E150&lt;=0),"QTD INVÁLIDA","OK")))</f>
        <v/>
      </c>
    </row>
    <row r="151" spans="1:9">
      <c r="A151" s="42"/>
      <c r="B151" s="22"/>
      <c r="C151" s="22"/>
      <c r="D151" s="29" t="str">
        <f>IF($C151="","",IF(COUNTIF(PRODUTOS!$A$5:$A$104,$C151)=0,"NÃO CADASTRADO",INDEX(PRODUTOS!$B$5:$B$104,MATCH($C151,PRODUTOS!$A$5:$A$104,0))))</f>
        <v/>
      </c>
      <c r="E151" s="23"/>
      <c r="F151" s="22"/>
      <c r="G151" s="22"/>
      <c r="H151" s="22"/>
      <c r="I151" s="30" t="str">
        <f>IF($C151="","",IF(COUNTIF(PRODUTOS!$A$5:$A$104,$C151)=0,"CÓDIGO INVÁLIDO",IF(OR($E151="",$E151&lt;=0),"QTD INVÁLIDA","OK")))</f>
        <v/>
      </c>
    </row>
    <row r="152" spans="1:9">
      <c r="A152" s="42"/>
      <c r="B152" s="22"/>
      <c r="C152" s="22"/>
      <c r="D152" s="29" t="str">
        <f>IF($C152="","",IF(COUNTIF(PRODUTOS!$A$5:$A$104,$C152)=0,"NÃO CADASTRADO",INDEX(PRODUTOS!$B$5:$B$104,MATCH($C152,PRODUTOS!$A$5:$A$104,0))))</f>
        <v/>
      </c>
      <c r="E152" s="23"/>
      <c r="F152" s="22"/>
      <c r="G152" s="22"/>
      <c r="H152" s="22"/>
      <c r="I152" s="30" t="str">
        <f>IF($C152="","",IF(COUNTIF(PRODUTOS!$A$5:$A$104,$C152)=0,"CÓDIGO INVÁLIDO",IF(OR($E152="",$E152&lt;=0),"QTD INVÁLIDA","OK")))</f>
        <v/>
      </c>
    </row>
    <row r="153" spans="1:9">
      <c r="A153" s="42"/>
      <c r="B153" s="22"/>
      <c r="C153" s="22"/>
      <c r="D153" s="29" t="str">
        <f>IF($C153="","",IF(COUNTIF(PRODUTOS!$A$5:$A$104,$C153)=0,"NÃO CADASTRADO",INDEX(PRODUTOS!$B$5:$B$104,MATCH($C153,PRODUTOS!$A$5:$A$104,0))))</f>
        <v/>
      </c>
      <c r="E153" s="23"/>
      <c r="F153" s="22"/>
      <c r="G153" s="22"/>
      <c r="H153" s="22"/>
      <c r="I153" s="30" t="str">
        <f>IF($C153="","",IF(COUNTIF(PRODUTOS!$A$5:$A$104,$C153)=0,"CÓDIGO INVÁLIDO",IF(OR($E153="",$E153&lt;=0),"QTD INVÁLIDA","OK")))</f>
        <v/>
      </c>
    </row>
    <row r="154" spans="1:9">
      <c r="A154" s="42"/>
      <c r="B154" s="22"/>
      <c r="C154" s="22"/>
      <c r="D154" s="29" t="str">
        <f>IF($C154="","",IF(COUNTIF(PRODUTOS!$A$5:$A$104,$C154)=0,"NÃO CADASTRADO",INDEX(PRODUTOS!$B$5:$B$104,MATCH($C154,PRODUTOS!$A$5:$A$104,0))))</f>
        <v/>
      </c>
      <c r="E154" s="23"/>
      <c r="F154" s="22"/>
      <c r="G154" s="22"/>
      <c r="H154" s="22"/>
      <c r="I154" s="30" t="str">
        <f>IF($C154="","",IF(COUNTIF(PRODUTOS!$A$5:$A$104,$C154)=0,"CÓDIGO INVÁLIDO",IF(OR($E154="",$E154&lt;=0),"QTD INVÁLIDA","OK")))</f>
        <v/>
      </c>
    </row>
    <row r="155" spans="1:9">
      <c r="A155" s="42"/>
      <c r="B155" s="22"/>
      <c r="C155" s="22"/>
      <c r="D155" s="29" t="str">
        <f>IF($C155="","",IF(COUNTIF(PRODUTOS!$A$5:$A$104,$C155)=0,"NÃO CADASTRADO",INDEX(PRODUTOS!$B$5:$B$104,MATCH($C155,PRODUTOS!$A$5:$A$104,0))))</f>
        <v/>
      </c>
      <c r="E155" s="23"/>
      <c r="F155" s="22"/>
      <c r="G155" s="22"/>
      <c r="H155" s="22"/>
      <c r="I155" s="30" t="str">
        <f>IF($C155="","",IF(COUNTIF(PRODUTOS!$A$5:$A$104,$C155)=0,"CÓDIGO INVÁLIDO",IF(OR($E155="",$E155&lt;=0),"QTD INVÁLIDA","OK")))</f>
        <v/>
      </c>
    </row>
    <row r="156" spans="1:9">
      <c r="A156" s="42"/>
      <c r="B156" s="22"/>
      <c r="C156" s="22"/>
      <c r="D156" s="29" t="str">
        <f>IF($C156="","",IF(COUNTIF(PRODUTOS!$A$5:$A$104,$C156)=0,"NÃO CADASTRADO",INDEX(PRODUTOS!$B$5:$B$104,MATCH($C156,PRODUTOS!$A$5:$A$104,0))))</f>
        <v/>
      </c>
      <c r="E156" s="23"/>
      <c r="F156" s="22"/>
      <c r="G156" s="22"/>
      <c r="H156" s="22"/>
      <c r="I156" s="30" t="str">
        <f>IF($C156="","",IF(COUNTIF(PRODUTOS!$A$5:$A$104,$C156)=0,"CÓDIGO INVÁLIDO",IF(OR($E156="",$E156&lt;=0),"QTD INVÁLIDA","OK")))</f>
        <v/>
      </c>
    </row>
    <row r="157" spans="1:9">
      <c r="A157" s="42"/>
      <c r="B157" s="22"/>
      <c r="C157" s="22"/>
      <c r="D157" s="29" t="str">
        <f>IF($C157="","",IF(COUNTIF(PRODUTOS!$A$5:$A$104,$C157)=0,"NÃO CADASTRADO",INDEX(PRODUTOS!$B$5:$B$104,MATCH($C157,PRODUTOS!$A$5:$A$104,0))))</f>
        <v/>
      </c>
      <c r="E157" s="23"/>
      <c r="F157" s="22"/>
      <c r="G157" s="22"/>
      <c r="H157" s="22"/>
      <c r="I157" s="30" t="str">
        <f>IF($C157="","",IF(COUNTIF(PRODUTOS!$A$5:$A$104,$C157)=0,"CÓDIGO INVÁLIDO",IF(OR($E157="",$E157&lt;=0),"QTD INVÁLIDA","OK")))</f>
        <v/>
      </c>
    </row>
    <row r="158" spans="1:9">
      <c r="A158" s="42"/>
      <c r="B158" s="22"/>
      <c r="C158" s="22"/>
      <c r="D158" s="29" t="str">
        <f>IF($C158="","",IF(COUNTIF(PRODUTOS!$A$5:$A$104,$C158)=0,"NÃO CADASTRADO",INDEX(PRODUTOS!$B$5:$B$104,MATCH($C158,PRODUTOS!$A$5:$A$104,0))))</f>
        <v/>
      </c>
      <c r="E158" s="23"/>
      <c r="F158" s="22"/>
      <c r="G158" s="22"/>
      <c r="H158" s="22"/>
      <c r="I158" s="30" t="str">
        <f>IF($C158="","",IF(COUNTIF(PRODUTOS!$A$5:$A$104,$C158)=0,"CÓDIGO INVÁLIDO",IF(OR($E158="",$E158&lt;=0),"QTD INVÁLIDA","OK")))</f>
        <v/>
      </c>
    </row>
    <row r="159" spans="1:9">
      <c r="A159" s="42"/>
      <c r="B159" s="22"/>
      <c r="C159" s="22"/>
      <c r="D159" s="29" t="str">
        <f>IF($C159="","",IF(COUNTIF(PRODUTOS!$A$5:$A$104,$C159)=0,"NÃO CADASTRADO",INDEX(PRODUTOS!$B$5:$B$104,MATCH($C159,PRODUTOS!$A$5:$A$104,0))))</f>
        <v/>
      </c>
      <c r="E159" s="23"/>
      <c r="F159" s="22"/>
      <c r="G159" s="22"/>
      <c r="H159" s="22"/>
      <c r="I159" s="30" t="str">
        <f>IF($C159="","",IF(COUNTIF(PRODUTOS!$A$5:$A$104,$C159)=0,"CÓDIGO INVÁLIDO",IF(OR($E159="",$E159&lt;=0),"QTD INVÁLIDA","OK")))</f>
        <v/>
      </c>
    </row>
    <row r="160" spans="1:9">
      <c r="A160" s="42"/>
      <c r="B160" s="22"/>
      <c r="C160" s="22"/>
      <c r="D160" s="29" t="str">
        <f>IF($C160="","",IF(COUNTIF(PRODUTOS!$A$5:$A$104,$C160)=0,"NÃO CADASTRADO",INDEX(PRODUTOS!$B$5:$B$104,MATCH($C160,PRODUTOS!$A$5:$A$104,0))))</f>
        <v/>
      </c>
      <c r="E160" s="23"/>
      <c r="F160" s="22"/>
      <c r="G160" s="22"/>
      <c r="H160" s="22"/>
      <c r="I160" s="30" t="str">
        <f>IF($C160="","",IF(COUNTIF(PRODUTOS!$A$5:$A$104,$C160)=0,"CÓDIGO INVÁLIDO",IF(OR($E160="",$E160&lt;=0),"QTD INVÁLIDA","OK")))</f>
        <v/>
      </c>
    </row>
    <row r="161" spans="1:9">
      <c r="A161" s="42"/>
      <c r="B161" s="22"/>
      <c r="C161" s="22"/>
      <c r="D161" s="29" t="str">
        <f>IF($C161="","",IF(COUNTIF(PRODUTOS!$A$5:$A$104,$C161)=0,"NÃO CADASTRADO",INDEX(PRODUTOS!$B$5:$B$104,MATCH($C161,PRODUTOS!$A$5:$A$104,0))))</f>
        <v/>
      </c>
      <c r="E161" s="23"/>
      <c r="F161" s="22"/>
      <c r="G161" s="22"/>
      <c r="H161" s="22"/>
      <c r="I161" s="30" t="str">
        <f>IF($C161="","",IF(COUNTIF(PRODUTOS!$A$5:$A$104,$C161)=0,"CÓDIGO INVÁLIDO",IF(OR($E161="",$E161&lt;=0),"QTD INVÁLIDA","OK")))</f>
        <v/>
      </c>
    </row>
    <row r="162" spans="1:9">
      <c r="A162" s="42"/>
      <c r="B162" s="22"/>
      <c r="C162" s="22"/>
      <c r="D162" s="29" t="str">
        <f>IF($C162="","",IF(COUNTIF(PRODUTOS!$A$5:$A$104,$C162)=0,"NÃO CADASTRADO",INDEX(PRODUTOS!$B$5:$B$104,MATCH($C162,PRODUTOS!$A$5:$A$104,0))))</f>
        <v/>
      </c>
      <c r="E162" s="23"/>
      <c r="F162" s="22"/>
      <c r="G162" s="22"/>
      <c r="H162" s="22"/>
      <c r="I162" s="30" t="str">
        <f>IF($C162="","",IF(COUNTIF(PRODUTOS!$A$5:$A$104,$C162)=0,"CÓDIGO INVÁLIDO",IF(OR($E162="",$E162&lt;=0),"QTD INVÁLIDA","OK")))</f>
        <v/>
      </c>
    </row>
    <row r="163" spans="1:9">
      <c r="A163" s="42"/>
      <c r="B163" s="22"/>
      <c r="C163" s="22"/>
      <c r="D163" s="29" t="str">
        <f>IF($C163="","",IF(COUNTIF(PRODUTOS!$A$5:$A$104,$C163)=0,"NÃO CADASTRADO",INDEX(PRODUTOS!$B$5:$B$104,MATCH($C163,PRODUTOS!$A$5:$A$104,0))))</f>
        <v/>
      </c>
      <c r="E163" s="23"/>
      <c r="F163" s="22"/>
      <c r="G163" s="22"/>
      <c r="H163" s="22"/>
      <c r="I163" s="30" t="str">
        <f>IF($C163="","",IF(COUNTIF(PRODUTOS!$A$5:$A$104,$C163)=0,"CÓDIGO INVÁLIDO",IF(OR($E163="",$E163&lt;=0),"QTD INVÁLIDA","OK")))</f>
        <v/>
      </c>
    </row>
    <row r="164" spans="1:9">
      <c r="A164" s="42"/>
      <c r="B164" s="22"/>
      <c r="C164" s="22"/>
      <c r="D164" s="29" t="str">
        <f>IF($C164="","",IF(COUNTIF(PRODUTOS!$A$5:$A$104,$C164)=0,"NÃO CADASTRADO",INDEX(PRODUTOS!$B$5:$B$104,MATCH($C164,PRODUTOS!$A$5:$A$104,0))))</f>
        <v/>
      </c>
      <c r="E164" s="23"/>
      <c r="F164" s="22"/>
      <c r="G164" s="22"/>
      <c r="H164" s="22"/>
      <c r="I164" s="30" t="str">
        <f>IF($C164="","",IF(COUNTIF(PRODUTOS!$A$5:$A$104,$C164)=0,"CÓDIGO INVÁLIDO",IF(OR($E164="",$E164&lt;=0),"QTD INVÁLIDA","OK")))</f>
        <v/>
      </c>
    </row>
    <row r="165" spans="1:9">
      <c r="A165" s="42"/>
      <c r="B165" s="22"/>
      <c r="C165" s="22"/>
      <c r="D165" s="29" t="str">
        <f>IF($C165="","",IF(COUNTIF(PRODUTOS!$A$5:$A$104,$C165)=0,"NÃO CADASTRADO",INDEX(PRODUTOS!$B$5:$B$104,MATCH($C165,PRODUTOS!$A$5:$A$104,0))))</f>
        <v/>
      </c>
      <c r="E165" s="23"/>
      <c r="F165" s="22"/>
      <c r="G165" s="22"/>
      <c r="H165" s="22"/>
      <c r="I165" s="30" t="str">
        <f>IF($C165="","",IF(COUNTIF(PRODUTOS!$A$5:$A$104,$C165)=0,"CÓDIGO INVÁLIDO",IF(OR($E165="",$E165&lt;=0),"QTD INVÁLIDA","OK")))</f>
        <v/>
      </c>
    </row>
    <row r="166" spans="1:9">
      <c r="A166" s="42"/>
      <c r="B166" s="22"/>
      <c r="C166" s="22"/>
      <c r="D166" s="29" t="str">
        <f>IF($C166="","",IF(COUNTIF(PRODUTOS!$A$5:$A$104,$C166)=0,"NÃO CADASTRADO",INDEX(PRODUTOS!$B$5:$B$104,MATCH($C166,PRODUTOS!$A$5:$A$104,0))))</f>
        <v/>
      </c>
      <c r="E166" s="23"/>
      <c r="F166" s="22"/>
      <c r="G166" s="22"/>
      <c r="H166" s="22"/>
      <c r="I166" s="30" t="str">
        <f>IF($C166="","",IF(COUNTIF(PRODUTOS!$A$5:$A$104,$C166)=0,"CÓDIGO INVÁLIDO",IF(OR($E166="",$E166&lt;=0),"QTD INVÁLIDA","OK")))</f>
        <v/>
      </c>
    </row>
    <row r="167" spans="1:9">
      <c r="A167" s="42"/>
      <c r="B167" s="22"/>
      <c r="C167" s="22"/>
      <c r="D167" s="29" t="str">
        <f>IF($C167="","",IF(COUNTIF(PRODUTOS!$A$5:$A$104,$C167)=0,"NÃO CADASTRADO",INDEX(PRODUTOS!$B$5:$B$104,MATCH($C167,PRODUTOS!$A$5:$A$104,0))))</f>
        <v/>
      </c>
      <c r="E167" s="23"/>
      <c r="F167" s="22"/>
      <c r="G167" s="22"/>
      <c r="H167" s="22"/>
      <c r="I167" s="30" t="str">
        <f>IF($C167="","",IF(COUNTIF(PRODUTOS!$A$5:$A$104,$C167)=0,"CÓDIGO INVÁLIDO",IF(OR($E167="",$E167&lt;=0),"QTD INVÁLIDA","OK")))</f>
        <v/>
      </c>
    </row>
    <row r="168" spans="1:9">
      <c r="A168" s="42"/>
      <c r="B168" s="22"/>
      <c r="C168" s="22"/>
      <c r="D168" s="29" t="str">
        <f>IF($C168="","",IF(COUNTIF(PRODUTOS!$A$5:$A$104,$C168)=0,"NÃO CADASTRADO",INDEX(PRODUTOS!$B$5:$B$104,MATCH($C168,PRODUTOS!$A$5:$A$104,0))))</f>
        <v/>
      </c>
      <c r="E168" s="23"/>
      <c r="F168" s="22"/>
      <c r="G168" s="22"/>
      <c r="H168" s="22"/>
      <c r="I168" s="30" t="str">
        <f>IF($C168="","",IF(COUNTIF(PRODUTOS!$A$5:$A$104,$C168)=0,"CÓDIGO INVÁLIDO",IF(OR($E168="",$E168&lt;=0),"QTD INVÁLIDA","OK")))</f>
        <v/>
      </c>
    </row>
    <row r="169" spans="1:9">
      <c r="A169" s="42"/>
      <c r="B169" s="22"/>
      <c r="C169" s="22"/>
      <c r="D169" s="29" t="str">
        <f>IF($C169="","",IF(COUNTIF(PRODUTOS!$A$5:$A$104,$C169)=0,"NÃO CADASTRADO",INDEX(PRODUTOS!$B$5:$B$104,MATCH($C169,PRODUTOS!$A$5:$A$104,0))))</f>
        <v/>
      </c>
      <c r="E169" s="23"/>
      <c r="F169" s="22"/>
      <c r="G169" s="22"/>
      <c r="H169" s="22"/>
      <c r="I169" s="30" t="str">
        <f>IF($C169="","",IF(COUNTIF(PRODUTOS!$A$5:$A$104,$C169)=0,"CÓDIGO INVÁLIDO",IF(OR($E169="",$E169&lt;=0),"QTD INVÁLIDA","OK")))</f>
        <v/>
      </c>
    </row>
    <row r="170" spans="1:9">
      <c r="A170" s="42"/>
      <c r="B170" s="22"/>
      <c r="C170" s="22"/>
      <c r="D170" s="29" t="str">
        <f>IF($C170="","",IF(COUNTIF(PRODUTOS!$A$5:$A$104,$C170)=0,"NÃO CADASTRADO",INDEX(PRODUTOS!$B$5:$B$104,MATCH($C170,PRODUTOS!$A$5:$A$104,0))))</f>
        <v/>
      </c>
      <c r="E170" s="23"/>
      <c r="F170" s="22"/>
      <c r="G170" s="22"/>
      <c r="H170" s="22"/>
      <c r="I170" s="30" t="str">
        <f>IF($C170="","",IF(COUNTIF(PRODUTOS!$A$5:$A$104,$C170)=0,"CÓDIGO INVÁLIDO",IF(OR($E170="",$E170&lt;=0),"QTD INVÁLIDA","OK")))</f>
        <v/>
      </c>
    </row>
    <row r="171" spans="1:9">
      <c r="A171" s="42"/>
      <c r="B171" s="22"/>
      <c r="C171" s="22"/>
      <c r="D171" s="29" t="str">
        <f>IF($C171="","",IF(COUNTIF(PRODUTOS!$A$5:$A$104,$C171)=0,"NÃO CADASTRADO",INDEX(PRODUTOS!$B$5:$B$104,MATCH($C171,PRODUTOS!$A$5:$A$104,0))))</f>
        <v/>
      </c>
      <c r="E171" s="23"/>
      <c r="F171" s="22"/>
      <c r="G171" s="22"/>
      <c r="H171" s="22"/>
      <c r="I171" s="30" t="str">
        <f>IF($C171="","",IF(COUNTIF(PRODUTOS!$A$5:$A$104,$C171)=0,"CÓDIGO INVÁLIDO",IF(OR($E171="",$E171&lt;=0),"QTD INVÁLIDA","OK")))</f>
        <v/>
      </c>
    </row>
    <row r="172" spans="1:9">
      <c r="A172" s="42"/>
      <c r="B172" s="22"/>
      <c r="C172" s="22"/>
      <c r="D172" s="29" t="str">
        <f>IF($C172="","",IF(COUNTIF(PRODUTOS!$A$5:$A$104,$C172)=0,"NÃO CADASTRADO",INDEX(PRODUTOS!$B$5:$B$104,MATCH($C172,PRODUTOS!$A$5:$A$104,0))))</f>
        <v/>
      </c>
      <c r="E172" s="23"/>
      <c r="F172" s="22"/>
      <c r="G172" s="22"/>
      <c r="H172" s="22"/>
      <c r="I172" s="30" t="str">
        <f>IF($C172="","",IF(COUNTIF(PRODUTOS!$A$5:$A$104,$C172)=0,"CÓDIGO INVÁLIDO",IF(OR($E172="",$E172&lt;=0),"QTD INVÁLIDA","OK")))</f>
        <v/>
      </c>
    </row>
    <row r="173" spans="1:9">
      <c r="A173" s="42"/>
      <c r="B173" s="22"/>
      <c r="C173" s="22"/>
      <c r="D173" s="29" t="str">
        <f>IF($C173="","",IF(COUNTIF(PRODUTOS!$A$5:$A$104,$C173)=0,"NÃO CADASTRADO",INDEX(PRODUTOS!$B$5:$B$104,MATCH($C173,PRODUTOS!$A$5:$A$104,0))))</f>
        <v/>
      </c>
      <c r="E173" s="23"/>
      <c r="F173" s="22"/>
      <c r="G173" s="22"/>
      <c r="H173" s="22"/>
      <c r="I173" s="30" t="str">
        <f>IF($C173="","",IF(COUNTIF(PRODUTOS!$A$5:$A$104,$C173)=0,"CÓDIGO INVÁLIDO",IF(OR($E173="",$E173&lt;=0),"QTD INVÁLIDA","OK")))</f>
        <v/>
      </c>
    </row>
    <row r="174" spans="1:9">
      <c r="A174" s="42"/>
      <c r="B174" s="22"/>
      <c r="C174" s="22"/>
      <c r="D174" s="29" t="str">
        <f>IF($C174="","",IF(COUNTIF(PRODUTOS!$A$5:$A$104,$C174)=0,"NÃO CADASTRADO",INDEX(PRODUTOS!$B$5:$B$104,MATCH($C174,PRODUTOS!$A$5:$A$104,0))))</f>
        <v/>
      </c>
      <c r="E174" s="23"/>
      <c r="F174" s="22"/>
      <c r="G174" s="22"/>
      <c r="H174" s="22"/>
      <c r="I174" s="30" t="str">
        <f>IF($C174="","",IF(COUNTIF(PRODUTOS!$A$5:$A$104,$C174)=0,"CÓDIGO INVÁLIDO",IF(OR($E174="",$E174&lt;=0),"QTD INVÁLIDA","OK")))</f>
        <v/>
      </c>
    </row>
    <row r="175" spans="1:9">
      <c r="A175" s="42"/>
      <c r="B175" s="22"/>
      <c r="C175" s="22"/>
      <c r="D175" s="29" t="str">
        <f>IF($C175="","",IF(COUNTIF(PRODUTOS!$A$5:$A$104,$C175)=0,"NÃO CADASTRADO",INDEX(PRODUTOS!$B$5:$B$104,MATCH($C175,PRODUTOS!$A$5:$A$104,0))))</f>
        <v/>
      </c>
      <c r="E175" s="23"/>
      <c r="F175" s="22"/>
      <c r="G175" s="22"/>
      <c r="H175" s="22"/>
      <c r="I175" s="30" t="str">
        <f>IF($C175="","",IF(COUNTIF(PRODUTOS!$A$5:$A$104,$C175)=0,"CÓDIGO INVÁLIDO",IF(OR($E175="",$E175&lt;=0),"QTD INVÁLIDA","OK")))</f>
        <v/>
      </c>
    </row>
    <row r="176" spans="1:9">
      <c r="A176" s="42"/>
      <c r="B176" s="22"/>
      <c r="C176" s="22"/>
      <c r="D176" s="29" t="str">
        <f>IF($C176="","",IF(COUNTIF(PRODUTOS!$A$5:$A$104,$C176)=0,"NÃO CADASTRADO",INDEX(PRODUTOS!$B$5:$B$104,MATCH($C176,PRODUTOS!$A$5:$A$104,0))))</f>
        <v/>
      </c>
      <c r="E176" s="23"/>
      <c r="F176" s="22"/>
      <c r="G176" s="22"/>
      <c r="H176" s="22"/>
      <c r="I176" s="30" t="str">
        <f>IF($C176="","",IF(COUNTIF(PRODUTOS!$A$5:$A$104,$C176)=0,"CÓDIGO INVÁLIDO",IF(OR($E176="",$E176&lt;=0),"QTD INVÁLIDA","OK")))</f>
        <v/>
      </c>
    </row>
    <row r="177" spans="1:9">
      <c r="A177" s="42"/>
      <c r="B177" s="22"/>
      <c r="C177" s="22"/>
      <c r="D177" s="29" t="str">
        <f>IF($C177="","",IF(COUNTIF(PRODUTOS!$A$5:$A$104,$C177)=0,"NÃO CADASTRADO",INDEX(PRODUTOS!$B$5:$B$104,MATCH($C177,PRODUTOS!$A$5:$A$104,0))))</f>
        <v/>
      </c>
      <c r="E177" s="23"/>
      <c r="F177" s="22"/>
      <c r="G177" s="22"/>
      <c r="H177" s="22"/>
      <c r="I177" s="30" t="str">
        <f>IF($C177="","",IF(COUNTIF(PRODUTOS!$A$5:$A$104,$C177)=0,"CÓDIGO INVÁLIDO",IF(OR($E177="",$E177&lt;=0),"QTD INVÁLIDA","OK")))</f>
        <v/>
      </c>
    </row>
    <row r="178" spans="1:9">
      <c r="A178" s="42"/>
      <c r="B178" s="22"/>
      <c r="C178" s="22"/>
      <c r="D178" s="29" t="str">
        <f>IF($C178="","",IF(COUNTIF(PRODUTOS!$A$5:$A$104,$C178)=0,"NÃO CADASTRADO",INDEX(PRODUTOS!$B$5:$B$104,MATCH($C178,PRODUTOS!$A$5:$A$104,0))))</f>
        <v/>
      </c>
      <c r="E178" s="23"/>
      <c r="F178" s="22"/>
      <c r="G178" s="22"/>
      <c r="H178" s="22"/>
      <c r="I178" s="30" t="str">
        <f>IF($C178="","",IF(COUNTIF(PRODUTOS!$A$5:$A$104,$C178)=0,"CÓDIGO INVÁLIDO",IF(OR($E178="",$E178&lt;=0),"QTD INVÁLIDA","OK")))</f>
        <v/>
      </c>
    </row>
    <row r="179" spans="1:9">
      <c r="A179" s="42"/>
      <c r="B179" s="22"/>
      <c r="C179" s="22"/>
      <c r="D179" s="29" t="str">
        <f>IF($C179="","",IF(COUNTIF(PRODUTOS!$A$5:$A$104,$C179)=0,"NÃO CADASTRADO",INDEX(PRODUTOS!$B$5:$B$104,MATCH($C179,PRODUTOS!$A$5:$A$104,0))))</f>
        <v/>
      </c>
      <c r="E179" s="23"/>
      <c r="F179" s="22"/>
      <c r="G179" s="22"/>
      <c r="H179" s="22"/>
      <c r="I179" s="30" t="str">
        <f>IF($C179="","",IF(COUNTIF(PRODUTOS!$A$5:$A$104,$C179)=0,"CÓDIGO INVÁLIDO",IF(OR($E179="",$E179&lt;=0),"QTD INVÁLIDA","OK")))</f>
        <v/>
      </c>
    </row>
    <row r="180" spans="1:9">
      <c r="A180" s="42"/>
      <c r="B180" s="22"/>
      <c r="C180" s="22"/>
      <c r="D180" s="29" t="str">
        <f>IF($C180="","",IF(COUNTIF(PRODUTOS!$A$5:$A$104,$C180)=0,"NÃO CADASTRADO",INDEX(PRODUTOS!$B$5:$B$104,MATCH($C180,PRODUTOS!$A$5:$A$104,0))))</f>
        <v/>
      </c>
      <c r="E180" s="23"/>
      <c r="F180" s="22"/>
      <c r="G180" s="22"/>
      <c r="H180" s="22"/>
      <c r="I180" s="30" t="str">
        <f>IF($C180="","",IF(COUNTIF(PRODUTOS!$A$5:$A$104,$C180)=0,"CÓDIGO INVÁLIDO",IF(OR($E180="",$E180&lt;=0),"QTD INVÁLIDA","OK")))</f>
        <v/>
      </c>
    </row>
    <row r="181" spans="1:9">
      <c r="A181" s="42"/>
      <c r="B181" s="22"/>
      <c r="C181" s="22"/>
      <c r="D181" s="29" t="str">
        <f>IF($C181="","",IF(COUNTIF(PRODUTOS!$A$5:$A$104,$C181)=0,"NÃO CADASTRADO",INDEX(PRODUTOS!$B$5:$B$104,MATCH($C181,PRODUTOS!$A$5:$A$104,0))))</f>
        <v/>
      </c>
      <c r="E181" s="23"/>
      <c r="F181" s="22"/>
      <c r="G181" s="22"/>
      <c r="H181" s="22"/>
      <c r="I181" s="30" t="str">
        <f>IF($C181="","",IF(COUNTIF(PRODUTOS!$A$5:$A$104,$C181)=0,"CÓDIGO INVÁLIDO",IF(OR($E181="",$E181&lt;=0),"QTD INVÁLIDA","OK")))</f>
        <v/>
      </c>
    </row>
    <row r="182" spans="1:9">
      <c r="A182" s="42"/>
      <c r="B182" s="22"/>
      <c r="C182" s="22"/>
      <c r="D182" s="29" t="str">
        <f>IF($C182="","",IF(COUNTIF(PRODUTOS!$A$5:$A$104,$C182)=0,"NÃO CADASTRADO",INDEX(PRODUTOS!$B$5:$B$104,MATCH($C182,PRODUTOS!$A$5:$A$104,0))))</f>
        <v/>
      </c>
      <c r="E182" s="23"/>
      <c r="F182" s="22"/>
      <c r="G182" s="22"/>
      <c r="H182" s="22"/>
      <c r="I182" s="30" t="str">
        <f>IF($C182="","",IF(COUNTIF(PRODUTOS!$A$5:$A$104,$C182)=0,"CÓDIGO INVÁLIDO",IF(OR($E182="",$E182&lt;=0),"QTD INVÁLIDA","OK")))</f>
        <v/>
      </c>
    </row>
    <row r="183" spans="1:9">
      <c r="A183" s="42"/>
      <c r="B183" s="22"/>
      <c r="C183" s="22"/>
      <c r="D183" s="29" t="str">
        <f>IF($C183="","",IF(COUNTIF(PRODUTOS!$A$5:$A$104,$C183)=0,"NÃO CADASTRADO",INDEX(PRODUTOS!$B$5:$B$104,MATCH($C183,PRODUTOS!$A$5:$A$104,0))))</f>
        <v/>
      </c>
      <c r="E183" s="23"/>
      <c r="F183" s="22"/>
      <c r="G183" s="22"/>
      <c r="H183" s="22"/>
      <c r="I183" s="30" t="str">
        <f>IF($C183="","",IF(COUNTIF(PRODUTOS!$A$5:$A$104,$C183)=0,"CÓDIGO INVÁLIDO",IF(OR($E183="",$E183&lt;=0),"QTD INVÁLIDA","OK")))</f>
        <v/>
      </c>
    </row>
    <row r="184" spans="1:9">
      <c r="A184" s="42"/>
      <c r="B184" s="22"/>
      <c r="C184" s="22"/>
      <c r="D184" s="29" t="str">
        <f>IF($C184="","",IF(COUNTIF(PRODUTOS!$A$5:$A$104,$C184)=0,"NÃO CADASTRADO",INDEX(PRODUTOS!$B$5:$B$104,MATCH($C184,PRODUTOS!$A$5:$A$104,0))))</f>
        <v/>
      </c>
      <c r="E184" s="23"/>
      <c r="F184" s="22"/>
      <c r="G184" s="22"/>
      <c r="H184" s="22"/>
      <c r="I184" s="30" t="str">
        <f>IF($C184="","",IF(COUNTIF(PRODUTOS!$A$5:$A$104,$C184)=0,"CÓDIGO INVÁLIDO",IF(OR($E184="",$E184&lt;=0),"QTD INVÁLIDA","OK")))</f>
        <v/>
      </c>
    </row>
    <row r="185" spans="1:9">
      <c r="A185" s="42"/>
      <c r="B185" s="22"/>
      <c r="C185" s="22"/>
      <c r="D185" s="29" t="str">
        <f>IF($C185="","",IF(COUNTIF(PRODUTOS!$A$5:$A$104,$C185)=0,"NÃO CADASTRADO",INDEX(PRODUTOS!$B$5:$B$104,MATCH($C185,PRODUTOS!$A$5:$A$104,0))))</f>
        <v/>
      </c>
      <c r="E185" s="23"/>
      <c r="F185" s="22"/>
      <c r="G185" s="22"/>
      <c r="H185" s="22"/>
      <c r="I185" s="30" t="str">
        <f>IF($C185="","",IF(COUNTIF(PRODUTOS!$A$5:$A$104,$C185)=0,"CÓDIGO INVÁLIDO",IF(OR($E185="",$E185&lt;=0),"QTD INVÁLIDA","OK")))</f>
        <v/>
      </c>
    </row>
    <row r="186" spans="1:9">
      <c r="A186" s="42"/>
      <c r="B186" s="22"/>
      <c r="C186" s="22"/>
      <c r="D186" s="29" t="str">
        <f>IF($C186="","",IF(COUNTIF(PRODUTOS!$A$5:$A$104,$C186)=0,"NÃO CADASTRADO",INDEX(PRODUTOS!$B$5:$B$104,MATCH($C186,PRODUTOS!$A$5:$A$104,0))))</f>
        <v/>
      </c>
      <c r="E186" s="23"/>
      <c r="F186" s="22"/>
      <c r="G186" s="22"/>
      <c r="H186" s="22"/>
      <c r="I186" s="30" t="str">
        <f>IF($C186="","",IF(COUNTIF(PRODUTOS!$A$5:$A$104,$C186)=0,"CÓDIGO INVÁLIDO",IF(OR($E186="",$E186&lt;=0),"QTD INVÁLIDA","OK")))</f>
        <v/>
      </c>
    </row>
    <row r="187" spans="1:9">
      <c r="A187" s="42"/>
      <c r="B187" s="22"/>
      <c r="C187" s="22"/>
      <c r="D187" s="29" t="str">
        <f>IF($C187="","",IF(COUNTIF(PRODUTOS!$A$5:$A$104,$C187)=0,"NÃO CADASTRADO",INDEX(PRODUTOS!$B$5:$B$104,MATCH($C187,PRODUTOS!$A$5:$A$104,0))))</f>
        <v/>
      </c>
      <c r="E187" s="23"/>
      <c r="F187" s="22"/>
      <c r="G187" s="22"/>
      <c r="H187" s="22"/>
      <c r="I187" s="30" t="str">
        <f>IF($C187="","",IF(COUNTIF(PRODUTOS!$A$5:$A$104,$C187)=0,"CÓDIGO INVÁLIDO",IF(OR($E187="",$E187&lt;=0),"QTD INVÁLIDA","OK")))</f>
        <v/>
      </c>
    </row>
    <row r="188" spans="1:9">
      <c r="A188" s="42"/>
      <c r="B188" s="22"/>
      <c r="C188" s="22"/>
      <c r="D188" s="29" t="str">
        <f>IF($C188="","",IF(COUNTIF(PRODUTOS!$A$5:$A$104,$C188)=0,"NÃO CADASTRADO",INDEX(PRODUTOS!$B$5:$B$104,MATCH($C188,PRODUTOS!$A$5:$A$104,0))))</f>
        <v/>
      </c>
      <c r="E188" s="23"/>
      <c r="F188" s="22"/>
      <c r="G188" s="22"/>
      <c r="H188" s="22"/>
      <c r="I188" s="30" t="str">
        <f>IF($C188="","",IF(COUNTIF(PRODUTOS!$A$5:$A$104,$C188)=0,"CÓDIGO INVÁLIDO",IF(OR($E188="",$E188&lt;=0),"QTD INVÁLIDA","OK")))</f>
        <v/>
      </c>
    </row>
    <row r="189" spans="1:9">
      <c r="A189" s="42"/>
      <c r="B189" s="22"/>
      <c r="C189" s="22"/>
      <c r="D189" s="29" t="str">
        <f>IF($C189="","",IF(COUNTIF(PRODUTOS!$A$5:$A$104,$C189)=0,"NÃO CADASTRADO",INDEX(PRODUTOS!$B$5:$B$104,MATCH($C189,PRODUTOS!$A$5:$A$104,0))))</f>
        <v/>
      </c>
      <c r="E189" s="23"/>
      <c r="F189" s="22"/>
      <c r="G189" s="22"/>
      <c r="H189" s="22"/>
      <c r="I189" s="30" t="str">
        <f>IF($C189="","",IF(COUNTIF(PRODUTOS!$A$5:$A$104,$C189)=0,"CÓDIGO INVÁLIDO",IF(OR($E189="",$E189&lt;=0),"QTD INVÁLIDA","OK")))</f>
        <v/>
      </c>
    </row>
    <row r="190" spans="1:9">
      <c r="A190" s="42"/>
      <c r="B190" s="22"/>
      <c r="C190" s="22"/>
      <c r="D190" s="29" t="str">
        <f>IF($C190="","",IF(COUNTIF(PRODUTOS!$A$5:$A$104,$C190)=0,"NÃO CADASTRADO",INDEX(PRODUTOS!$B$5:$B$104,MATCH($C190,PRODUTOS!$A$5:$A$104,0))))</f>
        <v/>
      </c>
      <c r="E190" s="23"/>
      <c r="F190" s="22"/>
      <c r="G190" s="22"/>
      <c r="H190" s="22"/>
      <c r="I190" s="30" t="str">
        <f>IF($C190="","",IF(COUNTIF(PRODUTOS!$A$5:$A$104,$C190)=0,"CÓDIGO INVÁLIDO",IF(OR($E190="",$E190&lt;=0),"QTD INVÁLIDA","OK")))</f>
        <v/>
      </c>
    </row>
    <row r="191" spans="1:9">
      <c r="A191" s="42"/>
      <c r="B191" s="22"/>
      <c r="C191" s="22"/>
      <c r="D191" s="29" t="str">
        <f>IF($C191="","",IF(COUNTIF(PRODUTOS!$A$5:$A$104,$C191)=0,"NÃO CADASTRADO",INDEX(PRODUTOS!$B$5:$B$104,MATCH($C191,PRODUTOS!$A$5:$A$104,0))))</f>
        <v/>
      </c>
      <c r="E191" s="23"/>
      <c r="F191" s="22"/>
      <c r="G191" s="22"/>
      <c r="H191" s="22"/>
      <c r="I191" s="30" t="str">
        <f>IF($C191="","",IF(COUNTIF(PRODUTOS!$A$5:$A$104,$C191)=0,"CÓDIGO INVÁLIDO",IF(OR($E191="",$E191&lt;=0),"QTD INVÁLIDA","OK")))</f>
        <v/>
      </c>
    </row>
    <row r="192" spans="1:9">
      <c r="A192" s="42"/>
      <c r="B192" s="22"/>
      <c r="C192" s="22"/>
      <c r="D192" s="29" t="str">
        <f>IF($C192="","",IF(COUNTIF(PRODUTOS!$A$5:$A$104,$C192)=0,"NÃO CADASTRADO",INDEX(PRODUTOS!$B$5:$B$104,MATCH($C192,PRODUTOS!$A$5:$A$104,0))))</f>
        <v/>
      </c>
      <c r="E192" s="23"/>
      <c r="F192" s="22"/>
      <c r="G192" s="22"/>
      <c r="H192" s="22"/>
      <c r="I192" s="30" t="str">
        <f>IF($C192="","",IF(COUNTIF(PRODUTOS!$A$5:$A$104,$C192)=0,"CÓDIGO INVÁLIDO",IF(OR($E192="",$E192&lt;=0),"QTD INVÁLIDA","OK")))</f>
        <v/>
      </c>
    </row>
    <row r="193" spans="1:9">
      <c r="A193" s="42"/>
      <c r="B193" s="22"/>
      <c r="C193" s="22"/>
      <c r="D193" s="29" t="str">
        <f>IF($C193="","",IF(COUNTIF(PRODUTOS!$A$5:$A$104,$C193)=0,"NÃO CADASTRADO",INDEX(PRODUTOS!$B$5:$B$104,MATCH($C193,PRODUTOS!$A$5:$A$104,0))))</f>
        <v/>
      </c>
      <c r="E193" s="23"/>
      <c r="F193" s="22"/>
      <c r="G193" s="22"/>
      <c r="H193" s="22"/>
      <c r="I193" s="30" t="str">
        <f>IF($C193="","",IF(COUNTIF(PRODUTOS!$A$5:$A$104,$C193)=0,"CÓDIGO INVÁLIDO",IF(OR($E193="",$E193&lt;=0),"QTD INVÁLIDA","OK")))</f>
        <v/>
      </c>
    </row>
    <row r="194" spans="1:9">
      <c r="A194" s="42"/>
      <c r="B194" s="22"/>
      <c r="C194" s="22"/>
      <c r="D194" s="29" t="str">
        <f>IF($C194="","",IF(COUNTIF(PRODUTOS!$A$5:$A$104,$C194)=0,"NÃO CADASTRADO",INDEX(PRODUTOS!$B$5:$B$104,MATCH($C194,PRODUTOS!$A$5:$A$104,0))))</f>
        <v/>
      </c>
      <c r="E194" s="23"/>
      <c r="F194" s="22"/>
      <c r="G194" s="22"/>
      <c r="H194" s="22"/>
      <c r="I194" s="30" t="str">
        <f>IF($C194="","",IF(COUNTIF(PRODUTOS!$A$5:$A$104,$C194)=0,"CÓDIGO INVÁLIDO",IF(OR($E194="",$E194&lt;=0),"QTD INVÁLIDA","OK")))</f>
        <v/>
      </c>
    </row>
    <row r="195" spans="1:9">
      <c r="A195" s="42"/>
      <c r="B195" s="22"/>
      <c r="C195" s="22"/>
      <c r="D195" s="29" t="str">
        <f>IF($C195="","",IF(COUNTIF(PRODUTOS!$A$5:$A$104,$C195)=0,"NÃO CADASTRADO",INDEX(PRODUTOS!$B$5:$B$104,MATCH($C195,PRODUTOS!$A$5:$A$104,0))))</f>
        <v/>
      </c>
      <c r="E195" s="23"/>
      <c r="F195" s="22"/>
      <c r="G195" s="22"/>
      <c r="H195" s="22"/>
      <c r="I195" s="30" t="str">
        <f>IF($C195="","",IF(COUNTIF(PRODUTOS!$A$5:$A$104,$C195)=0,"CÓDIGO INVÁLIDO",IF(OR($E195="",$E195&lt;=0),"QTD INVÁLIDA","OK")))</f>
        <v/>
      </c>
    </row>
    <row r="196" spans="1:9">
      <c r="A196" s="42"/>
      <c r="B196" s="22"/>
      <c r="C196" s="22"/>
      <c r="D196" s="29" t="str">
        <f>IF($C196="","",IF(COUNTIF(PRODUTOS!$A$5:$A$104,$C196)=0,"NÃO CADASTRADO",INDEX(PRODUTOS!$B$5:$B$104,MATCH($C196,PRODUTOS!$A$5:$A$104,0))))</f>
        <v/>
      </c>
      <c r="E196" s="23"/>
      <c r="F196" s="22"/>
      <c r="G196" s="22"/>
      <c r="H196" s="22"/>
      <c r="I196" s="30" t="str">
        <f>IF($C196="","",IF(COUNTIF(PRODUTOS!$A$5:$A$104,$C196)=0,"CÓDIGO INVÁLIDO",IF(OR($E196="",$E196&lt;=0),"QTD INVÁLIDA","OK")))</f>
        <v/>
      </c>
    </row>
    <row r="197" spans="1:9">
      <c r="A197" s="42"/>
      <c r="B197" s="22"/>
      <c r="C197" s="22"/>
      <c r="D197" s="29" t="str">
        <f>IF($C197="","",IF(COUNTIF(PRODUTOS!$A$5:$A$104,$C197)=0,"NÃO CADASTRADO",INDEX(PRODUTOS!$B$5:$B$104,MATCH($C197,PRODUTOS!$A$5:$A$104,0))))</f>
        <v/>
      </c>
      <c r="E197" s="23"/>
      <c r="F197" s="22"/>
      <c r="G197" s="22"/>
      <c r="H197" s="22"/>
      <c r="I197" s="30" t="str">
        <f>IF($C197="","",IF(COUNTIF(PRODUTOS!$A$5:$A$104,$C197)=0,"CÓDIGO INVÁLIDO",IF(OR($E197="",$E197&lt;=0),"QTD INVÁLIDA","OK")))</f>
        <v/>
      </c>
    </row>
    <row r="198" spans="1:9">
      <c r="A198" s="42"/>
      <c r="B198" s="22"/>
      <c r="C198" s="22"/>
      <c r="D198" s="29" t="str">
        <f>IF($C198="","",IF(COUNTIF(PRODUTOS!$A$5:$A$104,$C198)=0,"NÃO CADASTRADO",INDEX(PRODUTOS!$B$5:$B$104,MATCH($C198,PRODUTOS!$A$5:$A$104,0))))</f>
        <v/>
      </c>
      <c r="E198" s="23"/>
      <c r="F198" s="22"/>
      <c r="G198" s="22"/>
      <c r="H198" s="22"/>
      <c r="I198" s="30" t="str">
        <f>IF($C198="","",IF(COUNTIF(PRODUTOS!$A$5:$A$104,$C198)=0,"CÓDIGO INVÁLIDO",IF(OR($E198="",$E198&lt;=0),"QTD INVÁLIDA","OK")))</f>
        <v/>
      </c>
    </row>
    <row r="199" spans="1:9">
      <c r="A199" s="42"/>
      <c r="B199" s="22"/>
      <c r="C199" s="22"/>
      <c r="D199" s="29" t="str">
        <f>IF($C199="","",IF(COUNTIF(PRODUTOS!$A$5:$A$104,$C199)=0,"NÃO CADASTRADO",INDEX(PRODUTOS!$B$5:$B$104,MATCH($C199,PRODUTOS!$A$5:$A$104,0))))</f>
        <v/>
      </c>
      <c r="E199" s="23"/>
      <c r="F199" s="22"/>
      <c r="G199" s="22"/>
      <c r="H199" s="22"/>
      <c r="I199" s="30" t="str">
        <f>IF($C199="","",IF(COUNTIF(PRODUTOS!$A$5:$A$104,$C199)=0,"CÓDIGO INVÁLIDO",IF(OR($E199="",$E199&lt;=0),"QTD INVÁLIDA","OK")))</f>
        <v/>
      </c>
    </row>
    <row r="200" spans="1:9">
      <c r="A200" s="42"/>
      <c r="B200" s="22"/>
      <c r="C200" s="22"/>
      <c r="D200" s="29" t="str">
        <f>IF($C200="","",IF(COUNTIF(PRODUTOS!$A$5:$A$104,$C200)=0,"NÃO CADASTRADO",INDEX(PRODUTOS!$B$5:$B$104,MATCH($C200,PRODUTOS!$A$5:$A$104,0))))</f>
        <v/>
      </c>
      <c r="E200" s="23"/>
      <c r="F200" s="22"/>
      <c r="G200" s="22"/>
      <c r="H200" s="22"/>
      <c r="I200" s="30" t="str">
        <f>IF($C200="","",IF(COUNTIF(PRODUTOS!$A$5:$A$104,$C200)=0,"CÓDIGO INVÁLIDO",IF(OR($E200="",$E200&lt;=0),"QTD INVÁLIDA","OK")))</f>
        <v/>
      </c>
    </row>
    <row r="201" spans="1:9">
      <c r="A201" s="42"/>
      <c r="B201" s="22"/>
      <c r="C201" s="22"/>
      <c r="D201" s="29" t="str">
        <f>IF($C201="","",IF(COUNTIF(PRODUTOS!$A$5:$A$104,$C201)=0,"NÃO CADASTRADO",INDEX(PRODUTOS!$B$5:$B$104,MATCH($C201,PRODUTOS!$A$5:$A$104,0))))</f>
        <v/>
      </c>
      <c r="E201" s="23"/>
      <c r="F201" s="22"/>
      <c r="G201" s="22"/>
      <c r="H201" s="22"/>
      <c r="I201" s="30" t="str">
        <f>IF($C201="","",IF(COUNTIF(PRODUTOS!$A$5:$A$104,$C201)=0,"CÓDIGO INVÁLIDO",IF(OR($E201="",$E201&lt;=0),"QTD INVÁLIDA","OK")))</f>
        <v/>
      </c>
    </row>
    <row r="202" spans="1:9">
      <c r="A202" s="42"/>
      <c r="B202" s="22"/>
      <c r="C202" s="22"/>
      <c r="D202" s="29" t="str">
        <f>IF($C202="","",IF(COUNTIF(PRODUTOS!$A$5:$A$104,$C202)=0,"NÃO CADASTRADO",INDEX(PRODUTOS!$B$5:$B$104,MATCH($C202,PRODUTOS!$A$5:$A$104,0))))</f>
        <v/>
      </c>
      <c r="E202" s="23"/>
      <c r="F202" s="22"/>
      <c r="G202" s="22"/>
      <c r="H202" s="22"/>
      <c r="I202" s="30" t="str">
        <f>IF($C202="","",IF(COUNTIF(PRODUTOS!$A$5:$A$104,$C202)=0,"CÓDIGO INVÁLIDO",IF(OR($E202="",$E202&lt;=0),"QTD INVÁLIDA","OK")))</f>
        <v/>
      </c>
    </row>
    <row r="203" spans="1:9">
      <c r="A203" s="42"/>
      <c r="B203" s="22"/>
      <c r="C203" s="22"/>
      <c r="D203" s="29" t="str">
        <f>IF($C203="","",IF(COUNTIF(PRODUTOS!$A$5:$A$104,$C203)=0,"NÃO CADASTRADO",INDEX(PRODUTOS!$B$5:$B$104,MATCH($C203,PRODUTOS!$A$5:$A$104,0))))</f>
        <v/>
      </c>
      <c r="E203" s="23"/>
      <c r="F203" s="22"/>
      <c r="G203" s="22"/>
      <c r="H203" s="22"/>
      <c r="I203" s="30" t="str">
        <f>IF($C203="","",IF(COUNTIF(PRODUTOS!$A$5:$A$104,$C203)=0,"CÓDIGO INVÁLIDO",IF(OR($E203="",$E203&lt;=0),"QTD INVÁLIDA","OK")))</f>
        <v/>
      </c>
    </row>
    <row r="204" spans="1:9">
      <c r="A204" s="42"/>
      <c r="B204" s="22"/>
      <c r="C204" s="22"/>
      <c r="D204" s="29" t="str">
        <f>IF($C204="","",IF(COUNTIF(PRODUTOS!$A$5:$A$104,$C204)=0,"NÃO CADASTRADO",INDEX(PRODUTOS!$B$5:$B$104,MATCH($C204,PRODUTOS!$A$5:$A$104,0))))</f>
        <v/>
      </c>
      <c r="E204" s="23"/>
      <c r="F204" s="22"/>
      <c r="G204" s="22"/>
      <c r="H204" s="22"/>
      <c r="I204" s="30" t="str">
        <f>IF($C204="","",IF(COUNTIF(PRODUTOS!$A$5:$A$104,$C204)=0,"CÓDIGO INVÁLIDO",IF(OR($E204="",$E204&lt;=0),"QTD INVÁLIDA","OK")))</f>
        <v/>
      </c>
    </row>
    <row r="205" spans="1:9">
      <c r="A205" s="42"/>
      <c r="B205" s="22"/>
      <c r="C205" s="22"/>
      <c r="D205" s="29" t="str">
        <f>IF($C205="","",IF(COUNTIF(PRODUTOS!$A$5:$A$104,$C205)=0,"NÃO CADASTRADO",INDEX(PRODUTOS!$B$5:$B$104,MATCH($C205,PRODUTOS!$A$5:$A$104,0))))</f>
        <v/>
      </c>
      <c r="E205" s="23"/>
      <c r="F205" s="22"/>
      <c r="G205" s="22"/>
      <c r="H205" s="22"/>
      <c r="I205" s="30" t="str">
        <f>IF($C205="","",IF(COUNTIF(PRODUTOS!$A$5:$A$104,$C205)=0,"CÓDIGO INVÁLIDO",IF(OR($E205="",$E205&lt;=0),"QTD INVÁLIDA","OK")))</f>
        <v/>
      </c>
    </row>
    <row r="206" spans="1:9">
      <c r="A206" s="42"/>
      <c r="B206" s="22"/>
      <c r="C206" s="22"/>
      <c r="D206" s="29" t="str">
        <f>IF($C206="","",IF(COUNTIF(PRODUTOS!$A$5:$A$104,$C206)=0,"NÃO CADASTRADO",INDEX(PRODUTOS!$B$5:$B$104,MATCH($C206,PRODUTOS!$A$5:$A$104,0))))</f>
        <v/>
      </c>
      <c r="E206" s="23"/>
      <c r="F206" s="22"/>
      <c r="G206" s="22"/>
      <c r="H206" s="22"/>
      <c r="I206" s="30" t="str">
        <f>IF($C206="","",IF(COUNTIF(PRODUTOS!$A$5:$A$104,$C206)=0,"CÓDIGO INVÁLIDO",IF(OR($E206="",$E206&lt;=0),"QTD INVÁLIDA","OK")))</f>
        <v/>
      </c>
    </row>
    <row r="207" spans="1:9">
      <c r="A207" s="42"/>
      <c r="B207" s="22"/>
      <c r="C207" s="22"/>
      <c r="D207" s="29" t="str">
        <f>IF($C207="","",IF(COUNTIF(PRODUTOS!$A$5:$A$104,$C207)=0,"NÃO CADASTRADO",INDEX(PRODUTOS!$B$5:$B$104,MATCH($C207,PRODUTOS!$A$5:$A$104,0))))</f>
        <v/>
      </c>
      <c r="E207" s="23"/>
      <c r="F207" s="22"/>
      <c r="G207" s="22"/>
      <c r="H207" s="22"/>
      <c r="I207" s="30" t="str">
        <f>IF($C207="","",IF(COUNTIF(PRODUTOS!$A$5:$A$104,$C207)=0,"CÓDIGO INVÁLIDO",IF(OR($E207="",$E207&lt;=0),"QTD INVÁLIDA","OK")))</f>
        <v/>
      </c>
    </row>
    <row r="208" spans="1:9">
      <c r="A208" s="42"/>
      <c r="B208" s="22"/>
      <c r="C208" s="22"/>
      <c r="D208" s="29" t="str">
        <f>IF($C208="","",IF(COUNTIF(PRODUTOS!$A$5:$A$104,$C208)=0,"NÃO CADASTRADO",INDEX(PRODUTOS!$B$5:$B$104,MATCH($C208,PRODUTOS!$A$5:$A$104,0))))</f>
        <v/>
      </c>
      <c r="E208" s="23"/>
      <c r="F208" s="22"/>
      <c r="G208" s="22"/>
      <c r="H208" s="22"/>
      <c r="I208" s="30" t="str">
        <f>IF($C208="","",IF(COUNTIF(PRODUTOS!$A$5:$A$104,$C208)=0,"CÓDIGO INVÁLIDO",IF(OR($E208="",$E208&lt;=0),"QTD INVÁLIDA","OK")))</f>
        <v/>
      </c>
    </row>
    <row r="209" spans="1:9">
      <c r="A209" s="42"/>
      <c r="B209" s="22"/>
      <c r="C209" s="22"/>
      <c r="D209" s="29" t="str">
        <f>IF($C209="","",IF(COUNTIF(PRODUTOS!$A$5:$A$104,$C209)=0,"NÃO CADASTRADO",INDEX(PRODUTOS!$B$5:$B$104,MATCH($C209,PRODUTOS!$A$5:$A$104,0))))</f>
        <v/>
      </c>
      <c r="E209" s="23"/>
      <c r="F209" s="22"/>
      <c r="G209" s="22"/>
      <c r="H209" s="22"/>
      <c r="I209" s="30" t="str">
        <f>IF($C209="","",IF(COUNTIF(PRODUTOS!$A$5:$A$104,$C209)=0,"CÓDIGO INVÁLIDO",IF(OR($E209="",$E209&lt;=0),"QTD INVÁLIDA","OK")))</f>
        <v/>
      </c>
    </row>
    <row r="210" spans="1:9">
      <c r="A210" s="42"/>
      <c r="B210" s="22"/>
      <c r="C210" s="22"/>
      <c r="D210" s="29" t="str">
        <f>IF($C210="","",IF(COUNTIF(PRODUTOS!$A$5:$A$104,$C210)=0,"NÃO CADASTRADO",INDEX(PRODUTOS!$B$5:$B$104,MATCH($C210,PRODUTOS!$A$5:$A$104,0))))</f>
        <v/>
      </c>
      <c r="E210" s="23"/>
      <c r="F210" s="22"/>
      <c r="G210" s="22"/>
      <c r="H210" s="22"/>
      <c r="I210" s="30" t="str">
        <f>IF($C210="","",IF(COUNTIF(PRODUTOS!$A$5:$A$104,$C210)=0,"CÓDIGO INVÁLIDO",IF(OR($E210="",$E210&lt;=0),"QTD INVÁLIDA","OK")))</f>
        <v/>
      </c>
    </row>
    <row r="211" spans="1:9">
      <c r="A211" s="42"/>
      <c r="B211" s="22"/>
      <c r="C211" s="22"/>
      <c r="D211" s="29" t="str">
        <f>IF($C211="","",IF(COUNTIF(PRODUTOS!$A$5:$A$104,$C211)=0,"NÃO CADASTRADO",INDEX(PRODUTOS!$B$5:$B$104,MATCH($C211,PRODUTOS!$A$5:$A$104,0))))</f>
        <v/>
      </c>
      <c r="E211" s="23"/>
      <c r="F211" s="22"/>
      <c r="G211" s="22"/>
      <c r="H211" s="22"/>
      <c r="I211" s="30" t="str">
        <f>IF($C211="","",IF(COUNTIF(PRODUTOS!$A$5:$A$104,$C211)=0,"CÓDIGO INVÁLIDO",IF(OR($E211="",$E211&lt;=0),"QTD INVÁLIDA","OK")))</f>
        <v/>
      </c>
    </row>
    <row r="212" spans="1:9">
      <c r="A212" s="42"/>
      <c r="B212" s="22"/>
      <c r="C212" s="22"/>
      <c r="D212" s="29" t="str">
        <f>IF($C212="","",IF(COUNTIF(PRODUTOS!$A$5:$A$104,$C212)=0,"NÃO CADASTRADO",INDEX(PRODUTOS!$B$5:$B$104,MATCH($C212,PRODUTOS!$A$5:$A$104,0))))</f>
        <v/>
      </c>
      <c r="E212" s="23"/>
      <c r="F212" s="22"/>
      <c r="G212" s="22"/>
      <c r="H212" s="22"/>
      <c r="I212" s="30" t="str">
        <f>IF($C212="","",IF(COUNTIF(PRODUTOS!$A$5:$A$104,$C212)=0,"CÓDIGO INVÁLIDO",IF(OR($E212="",$E212&lt;=0),"QTD INVÁLIDA","OK")))</f>
        <v/>
      </c>
    </row>
    <row r="213" spans="1:9">
      <c r="A213" s="42"/>
      <c r="B213" s="22"/>
      <c r="C213" s="22"/>
      <c r="D213" s="29" t="str">
        <f>IF($C213="","",IF(COUNTIF(PRODUTOS!$A$5:$A$104,$C213)=0,"NÃO CADASTRADO",INDEX(PRODUTOS!$B$5:$B$104,MATCH($C213,PRODUTOS!$A$5:$A$104,0))))</f>
        <v/>
      </c>
      <c r="E213" s="23"/>
      <c r="F213" s="22"/>
      <c r="G213" s="22"/>
      <c r="H213" s="22"/>
      <c r="I213" s="30" t="str">
        <f>IF($C213="","",IF(COUNTIF(PRODUTOS!$A$5:$A$104,$C213)=0,"CÓDIGO INVÁLIDO",IF(OR($E213="",$E213&lt;=0),"QTD INVÁLIDA","OK")))</f>
        <v/>
      </c>
    </row>
    <row r="214" spans="1:9">
      <c r="A214" s="42"/>
      <c r="B214" s="22"/>
      <c r="C214" s="22"/>
      <c r="D214" s="29" t="str">
        <f>IF($C214="","",IF(COUNTIF(PRODUTOS!$A$5:$A$104,$C214)=0,"NÃO CADASTRADO",INDEX(PRODUTOS!$B$5:$B$104,MATCH($C214,PRODUTOS!$A$5:$A$104,0))))</f>
        <v/>
      </c>
      <c r="E214" s="23"/>
      <c r="F214" s="22"/>
      <c r="G214" s="22"/>
      <c r="H214" s="22"/>
      <c r="I214" s="30" t="str">
        <f>IF($C214="","",IF(COUNTIF(PRODUTOS!$A$5:$A$104,$C214)=0,"CÓDIGO INVÁLIDO",IF(OR($E214="",$E214&lt;=0),"QTD INVÁLIDA","OK")))</f>
        <v/>
      </c>
    </row>
    <row r="215" spans="1:9">
      <c r="A215" s="42"/>
      <c r="B215" s="22"/>
      <c r="C215" s="22"/>
      <c r="D215" s="29" t="str">
        <f>IF($C215="","",IF(COUNTIF(PRODUTOS!$A$5:$A$104,$C215)=0,"NÃO CADASTRADO",INDEX(PRODUTOS!$B$5:$B$104,MATCH($C215,PRODUTOS!$A$5:$A$104,0))))</f>
        <v/>
      </c>
      <c r="E215" s="23"/>
      <c r="F215" s="22"/>
      <c r="G215" s="22"/>
      <c r="H215" s="22"/>
      <c r="I215" s="30" t="str">
        <f>IF($C215="","",IF(COUNTIF(PRODUTOS!$A$5:$A$104,$C215)=0,"CÓDIGO INVÁLIDO",IF(OR($E215="",$E215&lt;=0),"QTD INVÁLIDA","OK")))</f>
        <v/>
      </c>
    </row>
    <row r="216" spans="1:9">
      <c r="A216" s="42"/>
      <c r="B216" s="22"/>
      <c r="C216" s="22"/>
      <c r="D216" s="29" t="str">
        <f>IF($C216="","",IF(COUNTIF(PRODUTOS!$A$5:$A$104,$C216)=0,"NÃO CADASTRADO",INDEX(PRODUTOS!$B$5:$B$104,MATCH($C216,PRODUTOS!$A$5:$A$104,0))))</f>
        <v/>
      </c>
      <c r="E216" s="23"/>
      <c r="F216" s="22"/>
      <c r="G216" s="22"/>
      <c r="H216" s="22"/>
      <c r="I216" s="30" t="str">
        <f>IF($C216="","",IF(COUNTIF(PRODUTOS!$A$5:$A$104,$C216)=0,"CÓDIGO INVÁLIDO",IF(OR($E216="",$E216&lt;=0),"QTD INVÁLIDA","OK")))</f>
        <v/>
      </c>
    </row>
    <row r="217" spans="1:9">
      <c r="A217" s="42"/>
      <c r="B217" s="22"/>
      <c r="C217" s="22"/>
      <c r="D217" s="29" t="str">
        <f>IF($C217="","",IF(COUNTIF(PRODUTOS!$A$5:$A$104,$C217)=0,"NÃO CADASTRADO",INDEX(PRODUTOS!$B$5:$B$104,MATCH($C217,PRODUTOS!$A$5:$A$104,0))))</f>
        <v/>
      </c>
      <c r="E217" s="23"/>
      <c r="F217" s="22"/>
      <c r="G217" s="22"/>
      <c r="H217" s="22"/>
      <c r="I217" s="30" t="str">
        <f>IF($C217="","",IF(COUNTIF(PRODUTOS!$A$5:$A$104,$C217)=0,"CÓDIGO INVÁLIDO",IF(OR($E217="",$E217&lt;=0),"QTD INVÁLIDA","OK")))</f>
        <v/>
      </c>
    </row>
    <row r="218" spans="1:9">
      <c r="A218" s="42"/>
      <c r="B218" s="22"/>
      <c r="C218" s="22"/>
      <c r="D218" s="29" t="str">
        <f>IF($C218="","",IF(COUNTIF(PRODUTOS!$A$5:$A$104,$C218)=0,"NÃO CADASTRADO",INDEX(PRODUTOS!$B$5:$B$104,MATCH($C218,PRODUTOS!$A$5:$A$104,0))))</f>
        <v/>
      </c>
      <c r="E218" s="23"/>
      <c r="F218" s="22"/>
      <c r="G218" s="22"/>
      <c r="H218" s="22"/>
      <c r="I218" s="30" t="str">
        <f>IF($C218="","",IF(COUNTIF(PRODUTOS!$A$5:$A$104,$C218)=0,"CÓDIGO INVÁLIDO",IF(OR($E218="",$E218&lt;=0),"QTD INVÁLIDA","OK")))</f>
        <v/>
      </c>
    </row>
    <row r="219" spans="1:9">
      <c r="A219" s="42"/>
      <c r="B219" s="22"/>
      <c r="C219" s="22"/>
      <c r="D219" s="29" t="str">
        <f>IF($C219="","",IF(COUNTIF(PRODUTOS!$A$5:$A$104,$C219)=0,"NÃO CADASTRADO",INDEX(PRODUTOS!$B$5:$B$104,MATCH($C219,PRODUTOS!$A$5:$A$104,0))))</f>
        <v/>
      </c>
      <c r="E219" s="23"/>
      <c r="F219" s="22"/>
      <c r="G219" s="22"/>
      <c r="H219" s="22"/>
      <c r="I219" s="30" t="str">
        <f>IF($C219="","",IF(COUNTIF(PRODUTOS!$A$5:$A$104,$C219)=0,"CÓDIGO INVÁLIDO",IF(OR($E219="",$E219&lt;=0),"QTD INVÁLIDA","OK")))</f>
        <v/>
      </c>
    </row>
    <row r="220" spans="1:9">
      <c r="A220" s="42"/>
      <c r="B220" s="22"/>
      <c r="C220" s="22"/>
      <c r="D220" s="29" t="str">
        <f>IF($C220="","",IF(COUNTIF(PRODUTOS!$A$5:$A$104,$C220)=0,"NÃO CADASTRADO",INDEX(PRODUTOS!$B$5:$B$104,MATCH($C220,PRODUTOS!$A$5:$A$104,0))))</f>
        <v/>
      </c>
      <c r="E220" s="23"/>
      <c r="F220" s="22"/>
      <c r="G220" s="22"/>
      <c r="H220" s="22"/>
      <c r="I220" s="30" t="str">
        <f>IF($C220="","",IF(COUNTIF(PRODUTOS!$A$5:$A$104,$C220)=0,"CÓDIGO INVÁLIDO",IF(OR($E220="",$E220&lt;=0),"QTD INVÁLIDA","OK")))</f>
        <v/>
      </c>
    </row>
    <row r="221" spans="1:9">
      <c r="A221" s="42"/>
      <c r="B221" s="22"/>
      <c r="C221" s="22"/>
      <c r="D221" s="29" t="str">
        <f>IF($C221="","",IF(COUNTIF(PRODUTOS!$A$5:$A$104,$C221)=0,"NÃO CADASTRADO",INDEX(PRODUTOS!$B$5:$B$104,MATCH($C221,PRODUTOS!$A$5:$A$104,0))))</f>
        <v/>
      </c>
      <c r="E221" s="23"/>
      <c r="F221" s="22"/>
      <c r="G221" s="22"/>
      <c r="H221" s="22"/>
      <c r="I221" s="30" t="str">
        <f>IF($C221="","",IF(COUNTIF(PRODUTOS!$A$5:$A$104,$C221)=0,"CÓDIGO INVÁLIDO",IF(OR($E221="",$E221&lt;=0),"QTD INVÁLIDA","OK")))</f>
        <v/>
      </c>
    </row>
    <row r="222" spans="1:9">
      <c r="A222" s="42"/>
      <c r="B222" s="22"/>
      <c r="C222" s="22"/>
      <c r="D222" s="29" t="str">
        <f>IF($C222="","",IF(COUNTIF(PRODUTOS!$A$5:$A$104,$C222)=0,"NÃO CADASTRADO",INDEX(PRODUTOS!$B$5:$B$104,MATCH($C222,PRODUTOS!$A$5:$A$104,0))))</f>
        <v/>
      </c>
      <c r="E222" s="23"/>
      <c r="F222" s="22"/>
      <c r="G222" s="22"/>
      <c r="H222" s="22"/>
      <c r="I222" s="30" t="str">
        <f>IF($C222="","",IF(COUNTIF(PRODUTOS!$A$5:$A$104,$C222)=0,"CÓDIGO INVÁLIDO",IF(OR($E222="",$E222&lt;=0),"QTD INVÁLIDA","OK")))</f>
        <v/>
      </c>
    </row>
    <row r="223" spans="1:9">
      <c r="A223" s="42"/>
      <c r="B223" s="22"/>
      <c r="C223" s="22"/>
      <c r="D223" s="29" t="str">
        <f>IF($C223="","",IF(COUNTIF(PRODUTOS!$A$5:$A$104,$C223)=0,"NÃO CADASTRADO",INDEX(PRODUTOS!$B$5:$B$104,MATCH($C223,PRODUTOS!$A$5:$A$104,0))))</f>
        <v/>
      </c>
      <c r="E223" s="23"/>
      <c r="F223" s="22"/>
      <c r="G223" s="22"/>
      <c r="H223" s="22"/>
      <c r="I223" s="30" t="str">
        <f>IF($C223="","",IF(COUNTIF(PRODUTOS!$A$5:$A$104,$C223)=0,"CÓDIGO INVÁLIDO",IF(OR($E223="",$E223&lt;=0),"QTD INVÁLIDA","OK")))</f>
        <v/>
      </c>
    </row>
    <row r="224" spans="1:9">
      <c r="A224" s="42"/>
      <c r="B224" s="22"/>
      <c r="C224" s="22"/>
      <c r="D224" s="29" t="str">
        <f>IF($C224="","",IF(COUNTIF(PRODUTOS!$A$5:$A$104,$C224)=0,"NÃO CADASTRADO",INDEX(PRODUTOS!$B$5:$B$104,MATCH($C224,PRODUTOS!$A$5:$A$104,0))))</f>
        <v/>
      </c>
      <c r="E224" s="23"/>
      <c r="F224" s="22"/>
      <c r="G224" s="22"/>
      <c r="H224" s="22"/>
      <c r="I224" s="30" t="str">
        <f>IF($C224="","",IF(COUNTIF(PRODUTOS!$A$5:$A$104,$C224)=0,"CÓDIGO INVÁLIDO",IF(OR($E224="",$E224&lt;=0),"QTD INVÁLIDA","OK")))</f>
        <v/>
      </c>
    </row>
    <row r="225" spans="1:9">
      <c r="A225" s="42"/>
      <c r="B225" s="22"/>
      <c r="C225" s="22"/>
      <c r="D225" s="29" t="str">
        <f>IF($C225="","",IF(COUNTIF(PRODUTOS!$A$5:$A$104,$C225)=0,"NÃO CADASTRADO",INDEX(PRODUTOS!$B$5:$B$104,MATCH($C225,PRODUTOS!$A$5:$A$104,0))))</f>
        <v/>
      </c>
      <c r="E225" s="23"/>
      <c r="F225" s="22"/>
      <c r="G225" s="22"/>
      <c r="H225" s="22"/>
      <c r="I225" s="30" t="str">
        <f>IF($C225="","",IF(COUNTIF(PRODUTOS!$A$5:$A$104,$C225)=0,"CÓDIGO INVÁLIDO",IF(OR($E225="",$E225&lt;=0),"QTD INVÁLIDA","OK")))</f>
        <v/>
      </c>
    </row>
    <row r="226" spans="1:9">
      <c r="A226" s="42"/>
      <c r="B226" s="22"/>
      <c r="C226" s="22"/>
      <c r="D226" s="29" t="str">
        <f>IF($C226="","",IF(COUNTIF(PRODUTOS!$A$5:$A$104,$C226)=0,"NÃO CADASTRADO",INDEX(PRODUTOS!$B$5:$B$104,MATCH($C226,PRODUTOS!$A$5:$A$104,0))))</f>
        <v/>
      </c>
      <c r="E226" s="23"/>
      <c r="F226" s="22"/>
      <c r="G226" s="22"/>
      <c r="H226" s="22"/>
      <c r="I226" s="30" t="str">
        <f>IF($C226="","",IF(COUNTIF(PRODUTOS!$A$5:$A$104,$C226)=0,"CÓDIGO INVÁLIDO",IF(OR($E226="",$E226&lt;=0),"QTD INVÁLIDA","OK")))</f>
        <v/>
      </c>
    </row>
    <row r="227" spans="1:9">
      <c r="A227" s="42"/>
      <c r="B227" s="22"/>
      <c r="C227" s="22"/>
      <c r="D227" s="29" t="str">
        <f>IF($C227="","",IF(COUNTIF(PRODUTOS!$A$5:$A$104,$C227)=0,"NÃO CADASTRADO",INDEX(PRODUTOS!$B$5:$B$104,MATCH($C227,PRODUTOS!$A$5:$A$104,0))))</f>
        <v/>
      </c>
      <c r="E227" s="23"/>
      <c r="F227" s="22"/>
      <c r="G227" s="22"/>
      <c r="H227" s="22"/>
      <c r="I227" s="30" t="str">
        <f>IF($C227="","",IF(COUNTIF(PRODUTOS!$A$5:$A$104,$C227)=0,"CÓDIGO INVÁLIDO",IF(OR($E227="",$E227&lt;=0),"QTD INVÁLIDA","OK")))</f>
        <v/>
      </c>
    </row>
    <row r="228" spans="1:9">
      <c r="A228" s="42"/>
      <c r="B228" s="22"/>
      <c r="C228" s="22"/>
      <c r="D228" s="29" t="str">
        <f>IF($C228="","",IF(COUNTIF(PRODUTOS!$A$5:$A$104,$C228)=0,"NÃO CADASTRADO",INDEX(PRODUTOS!$B$5:$B$104,MATCH($C228,PRODUTOS!$A$5:$A$104,0))))</f>
        <v/>
      </c>
      <c r="E228" s="23"/>
      <c r="F228" s="22"/>
      <c r="G228" s="22"/>
      <c r="H228" s="22"/>
      <c r="I228" s="30" t="str">
        <f>IF($C228="","",IF(COUNTIF(PRODUTOS!$A$5:$A$104,$C228)=0,"CÓDIGO INVÁLIDO",IF(OR($E228="",$E228&lt;=0),"QTD INVÁLIDA","OK")))</f>
        <v/>
      </c>
    </row>
    <row r="229" spans="1:9">
      <c r="A229" s="42"/>
      <c r="B229" s="22"/>
      <c r="C229" s="22"/>
      <c r="D229" s="29" t="str">
        <f>IF($C229="","",IF(COUNTIF(PRODUTOS!$A$5:$A$104,$C229)=0,"NÃO CADASTRADO",INDEX(PRODUTOS!$B$5:$B$104,MATCH($C229,PRODUTOS!$A$5:$A$104,0))))</f>
        <v/>
      </c>
      <c r="E229" s="23"/>
      <c r="F229" s="22"/>
      <c r="G229" s="22"/>
      <c r="H229" s="22"/>
      <c r="I229" s="30" t="str">
        <f>IF($C229="","",IF(COUNTIF(PRODUTOS!$A$5:$A$104,$C229)=0,"CÓDIGO INVÁLIDO",IF(OR($E229="",$E229&lt;=0),"QTD INVÁLIDA","OK")))</f>
        <v/>
      </c>
    </row>
    <row r="230" spans="1:9">
      <c r="A230" s="42"/>
      <c r="B230" s="22"/>
      <c r="C230" s="22"/>
      <c r="D230" s="29" t="str">
        <f>IF($C230="","",IF(COUNTIF(PRODUTOS!$A$5:$A$104,$C230)=0,"NÃO CADASTRADO",INDEX(PRODUTOS!$B$5:$B$104,MATCH($C230,PRODUTOS!$A$5:$A$104,0))))</f>
        <v/>
      </c>
      <c r="E230" s="23"/>
      <c r="F230" s="22"/>
      <c r="G230" s="22"/>
      <c r="H230" s="22"/>
      <c r="I230" s="30" t="str">
        <f>IF($C230="","",IF(COUNTIF(PRODUTOS!$A$5:$A$104,$C230)=0,"CÓDIGO INVÁLIDO",IF(OR($E230="",$E230&lt;=0),"QTD INVÁLIDA","OK")))</f>
        <v/>
      </c>
    </row>
    <row r="231" spans="1:9">
      <c r="A231" s="42"/>
      <c r="B231" s="22"/>
      <c r="C231" s="22"/>
      <c r="D231" s="29" t="str">
        <f>IF($C231="","",IF(COUNTIF(PRODUTOS!$A$5:$A$104,$C231)=0,"NÃO CADASTRADO",INDEX(PRODUTOS!$B$5:$B$104,MATCH($C231,PRODUTOS!$A$5:$A$104,0))))</f>
        <v/>
      </c>
      <c r="E231" s="23"/>
      <c r="F231" s="22"/>
      <c r="G231" s="22"/>
      <c r="H231" s="22"/>
      <c r="I231" s="30" t="str">
        <f>IF($C231="","",IF(COUNTIF(PRODUTOS!$A$5:$A$104,$C231)=0,"CÓDIGO INVÁLIDO",IF(OR($E231="",$E231&lt;=0),"QTD INVÁLIDA","OK")))</f>
        <v/>
      </c>
    </row>
    <row r="232" spans="1:9">
      <c r="A232" s="42"/>
      <c r="B232" s="22"/>
      <c r="C232" s="22"/>
      <c r="D232" s="29" t="str">
        <f>IF($C232="","",IF(COUNTIF(PRODUTOS!$A$5:$A$104,$C232)=0,"NÃO CADASTRADO",INDEX(PRODUTOS!$B$5:$B$104,MATCH($C232,PRODUTOS!$A$5:$A$104,0))))</f>
        <v/>
      </c>
      <c r="E232" s="23"/>
      <c r="F232" s="22"/>
      <c r="G232" s="22"/>
      <c r="H232" s="22"/>
      <c r="I232" s="30" t="str">
        <f>IF($C232="","",IF(COUNTIF(PRODUTOS!$A$5:$A$104,$C232)=0,"CÓDIGO INVÁLIDO",IF(OR($E232="",$E232&lt;=0),"QTD INVÁLIDA","OK")))</f>
        <v/>
      </c>
    </row>
    <row r="233" spans="1:9">
      <c r="A233" s="42"/>
      <c r="B233" s="22"/>
      <c r="C233" s="22"/>
      <c r="D233" s="29" t="str">
        <f>IF($C233="","",IF(COUNTIF(PRODUTOS!$A$5:$A$104,$C233)=0,"NÃO CADASTRADO",INDEX(PRODUTOS!$B$5:$B$104,MATCH($C233,PRODUTOS!$A$5:$A$104,0))))</f>
        <v/>
      </c>
      <c r="E233" s="23"/>
      <c r="F233" s="22"/>
      <c r="G233" s="22"/>
      <c r="H233" s="22"/>
      <c r="I233" s="30" t="str">
        <f>IF($C233="","",IF(COUNTIF(PRODUTOS!$A$5:$A$104,$C233)=0,"CÓDIGO INVÁLIDO",IF(OR($E233="",$E233&lt;=0),"QTD INVÁLIDA","OK")))</f>
        <v/>
      </c>
    </row>
    <row r="234" spans="1:9">
      <c r="A234" s="42"/>
      <c r="B234" s="22"/>
      <c r="C234" s="22"/>
      <c r="D234" s="29" t="str">
        <f>IF($C234="","",IF(COUNTIF(PRODUTOS!$A$5:$A$104,$C234)=0,"NÃO CADASTRADO",INDEX(PRODUTOS!$B$5:$B$104,MATCH($C234,PRODUTOS!$A$5:$A$104,0))))</f>
        <v/>
      </c>
      <c r="E234" s="23"/>
      <c r="F234" s="22"/>
      <c r="G234" s="22"/>
      <c r="H234" s="22"/>
      <c r="I234" s="30" t="str">
        <f>IF($C234="","",IF(COUNTIF(PRODUTOS!$A$5:$A$104,$C234)=0,"CÓDIGO INVÁLIDO",IF(OR($E234="",$E234&lt;=0),"QTD INVÁLIDA","OK")))</f>
        <v/>
      </c>
    </row>
    <row r="235" spans="1:9">
      <c r="A235" s="42"/>
      <c r="B235" s="22"/>
      <c r="C235" s="22"/>
      <c r="D235" s="29" t="str">
        <f>IF($C235="","",IF(COUNTIF(PRODUTOS!$A$5:$A$104,$C235)=0,"NÃO CADASTRADO",INDEX(PRODUTOS!$B$5:$B$104,MATCH($C235,PRODUTOS!$A$5:$A$104,0))))</f>
        <v/>
      </c>
      <c r="E235" s="23"/>
      <c r="F235" s="22"/>
      <c r="G235" s="22"/>
      <c r="H235" s="22"/>
      <c r="I235" s="30" t="str">
        <f>IF($C235="","",IF(COUNTIF(PRODUTOS!$A$5:$A$104,$C235)=0,"CÓDIGO INVÁLIDO",IF(OR($E235="",$E235&lt;=0),"QTD INVÁLIDA","OK")))</f>
        <v/>
      </c>
    </row>
    <row r="236" spans="1:9">
      <c r="A236" s="42"/>
      <c r="B236" s="22"/>
      <c r="C236" s="22"/>
      <c r="D236" s="29" t="str">
        <f>IF($C236="","",IF(COUNTIF(PRODUTOS!$A$5:$A$104,$C236)=0,"NÃO CADASTRADO",INDEX(PRODUTOS!$B$5:$B$104,MATCH($C236,PRODUTOS!$A$5:$A$104,0))))</f>
        <v/>
      </c>
      <c r="E236" s="23"/>
      <c r="F236" s="22"/>
      <c r="G236" s="22"/>
      <c r="H236" s="22"/>
      <c r="I236" s="30" t="str">
        <f>IF($C236="","",IF(COUNTIF(PRODUTOS!$A$5:$A$104,$C236)=0,"CÓDIGO INVÁLIDO",IF(OR($E236="",$E236&lt;=0),"QTD INVÁLIDA","OK")))</f>
        <v/>
      </c>
    </row>
    <row r="237" spans="1:9">
      <c r="A237" s="42"/>
      <c r="B237" s="22"/>
      <c r="C237" s="22"/>
      <c r="D237" s="29" t="str">
        <f>IF($C237="","",IF(COUNTIF(PRODUTOS!$A$5:$A$104,$C237)=0,"NÃO CADASTRADO",INDEX(PRODUTOS!$B$5:$B$104,MATCH($C237,PRODUTOS!$A$5:$A$104,0))))</f>
        <v/>
      </c>
      <c r="E237" s="23"/>
      <c r="F237" s="22"/>
      <c r="G237" s="22"/>
      <c r="H237" s="22"/>
      <c r="I237" s="30" t="str">
        <f>IF($C237="","",IF(COUNTIF(PRODUTOS!$A$5:$A$104,$C237)=0,"CÓDIGO INVÁLIDO",IF(OR($E237="",$E237&lt;=0),"QTD INVÁLIDA","OK")))</f>
        <v/>
      </c>
    </row>
    <row r="238" spans="1:9">
      <c r="A238" s="42"/>
      <c r="B238" s="22"/>
      <c r="C238" s="22"/>
      <c r="D238" s="29" t="str">
        <f>IF($C238="","",IF(COUNTIF(PRODUTOS!$A$5:$A$104,$C238)=0,"NÃO CADASTRADO",INDEX(PRODUTOS!$B$5:$B$104,MATCH($C238,PRODUTOS!$A$5:$A$104,0))))</f>
        <v/>
      </c>
      <c r="E238" s="23"/>
      <c r="F238" s="22"/>
      <c r="G238" s="22"/>
      <c r="H238" s="22"/>
      <c r="I238" s="30" t="str">
        <f>IF($C238="","",IF(COUNTIF(PRODUTOS!$A$5:$A$104,$C238)=0,"CÓDIGO INVÁLIDO",IF(OR($E238="",$E238&lt;=0),"QTD INVÁLIDA","OK")))</f>
        <v/>
      </c>
    </row>
    <row r="239" spans="1:9">
      <c r="A239" s="42"/>
      <c r="B239" s="22"/>
      <c r="C239" s="22"/>
      <c r="D239" s="29" t="str">
        <f>IF($C239="","",IF(COUNTIF(PRODUTOS!$A$5:$A$104,$C239)=0,"NÃO CADASTRADO",INDEX(PRODUTOS!$B$5:$B$104,MATCH($C239,PRODUTOS!$A$5:$A$104,0))))</f>
        <v/>
      </c>
      <c r="E239" s="23"/>
      <c r="F239" s="22"/>
      <c r="G239" s="22"/>
      <c r="H239" s="22"/>
      <c r="I239" s="30" t="str">
        <f>IF($C239="","",IF(COUNTIF(PRODUTOS!$A$5:$A$104,$C239)=0,"CÓDIGO INVÁLIDO",IF(OR($E239="",$E239&lt;=0),"QTD INVÁLIDA","OK")))</f>
        <v/>
      </c>
    </row>
    <row r="240" spans="1:9">
      <c r="A240" s="42"/>
      <c r="B240" s="22"/>
      <c r="C240" s="22"/>
      <c r="D240" s="29" t="str">
        <f>IF($C240="","",IF(COUNTIF(PRODUTOS!$A$5:$A$104,$C240)=0,"NÃO CADASTRADO",INDEX(PRODUTOS!$B$5:$B$104,MATCH($C240,PRODUTOS!$A$5:$A$104,0))))</f>
        <v/>
      </c>
      <c r="E240" s="23"/>
      <c r="F240" s="22"/>
      <c r="G240" s="22"/>
      <c r="H240" s="22"/>
      <c r="I240" s="30" t="str">
        <f>IF($C240="","",IF(COUNTIF(PRODUTOS!$A$5:$A$104,$C240)=0,"CÓDIGO INVÁLIDO",IF(OR($E240="",$E240&lt;=0),"QTD INVÁLIDA","OK")))</f>
        <v/>
      </c>
    </row>
    <row r="241" spans="1:9">
      <c r="A241" s="42"/>
      <c r="B241" s="22"/>
      <c r="C241" s="22"/>
      <c r="D241" s="29" t="str">
        <f>IF($C241="","",IF(COUNTIF(PRODUTOS!$A$5:$A$104,$C241)=0,"NÃO CADASTRADO",INDEX(PRODUTOS!$B$5:$B$104,MATCH($C241,PRODUTOS!$A$5:$A$104,0))))</f>
        <v/>
      </c>
      <c r="E241" s="23"/>
      <c r="F241" s="22"/>
      <c r="G241" s="22"/>
      <c r="H241" s="22"/>
      <c r="I241" s="30" t="str">
        <f>IF($C241="","",IF(COUNTIF(PRODUTOS!$A$5:$A$104,$C241)=0,"CÓDIGO INVÁLIDO",IF(OR($E241="",$E241&lt;=0),"QTD INVÁLIDA","OK")))</f>
        <v/>
      </c>
    </row>
    <row r="242" spans="1:9">
      <c r="A242" s="42"/>
      <c r="B242" s="22"/>
      <c r="C242" s="22"/>
      <c r="D242" s="29" t="str">
        <f>IF($C242="","",IF(COUNTIF(PRODUTOS!$A$5:$A$104,$C242)=0,"NÃO CADASTRADO",INDEX(PRODUTOS!$B$5:$B$104,MATCH($C242,PRODUTOS!$A$5:$A$104,0))))</f>
        <v/>
      </c>
      <c r="E242" s="23"/>
      <c r="F242" s="22"/>
      <c r="G242" s="22"/>
      <c r="H242" s="22"/>
      <c r="I242" s="30" t="str">
        <f>IF($C242="","",IF(COUNTIF(PRODUTOS!$A$5:$A$104,$C242)=0,"CÓDIGO INVÁLIDO",IF(OR($E242="",$E242&lt;=0),"QTD INVÁLIDA","OK")))</f>
        <v/>
      </c>
    </row>
    <row r="243" spans="1:9">
      <c r="A243" s="42"/>
      <c r="B243" s="22"/>
      <c r="C243" s="22"/>
      <c r="D243" s="29" t="str">
        <f>IF($C243="","",IF(COUNTIF(PRODUTOS!$A$5:$A$104,$C243)=0,"NÃO CADASTRADO",INDEX(PRODUTOS!$B$5:$B$104,MATCH($C243,PRODUTOS!$A$5:$A$104,0))))</f>
        <v/>
      </c>
      <c r="E243" s="23"/>
      <c r="F243" s="22"/>
      <c r="G243" s="22"/>
      <c r="H243" s="22"/>
      <c r="I243" s="30" t="str">
        <f>IF($C243="","",IF(COUNTIF(PRODUTOS!$A$5:$A$104,$C243)=0,"CÓDIGO INVÁLIDO",IF(OR($E243="",$E243&lt;=0),"QTD INVÁLIDA","OK")))</f>
        <v/>
      </c>
    </row>
    <row r="244" spans="1:9">
      <c r="A244" s="42"/>
      <c r="B244" s="22"/>
      <c r="C244" s="22"/>
      <c r="D244" s="29" t="str">
        <f>IF($C244="","",IF(COUNTIF(PRODUTOS!$A$5:$A$104,$C244)=0,"NÃO CADASTRADO",INDEX(PRODUTOS!$B$5:$B$104,MATCH($C244,PRODUTOS!$A$5:$A$104,0))))</f>
        <v/>
      </c>
      <c r="E244" s="23"/>
      <c r="F244" s="22"/>
      <c r="G244" s="22"/>
      <c r="H244" s="22"/>
      <c r="I244" s="30" t="str">
        <f>IF($C244="","",IF(COUNTIF(PRODUTOS!$A$5:$A$104,$C244)=0,"CÓDIGO INVÁLIDO",IF(OR($E244="",$E244&lt;=0),"QTD INVÁLIDA","OK")))</f>
        <v/>
      </c>
    </row>
    <row r="245" spans="1:9">
      <c r="A245" s="42"/>
      <c r="B245" s="22"/>
      <c r="C245" s="22"/>
      <c r="D245" s="29" t="str">
        <f>IF($C245="","",IF(COUNTIF(PRODUTOS!$A$5:$A$104,$C245)=0,"NÃO CADASTRADO",INDEX(PRODUTOS!$B$5:$B$104,MATCH($C245,PRODUTOS!$A$5:$A$104,0))))</f>
        <v/>
      </c>
      <c r="E245" s="23"/>
      <c r="F245" s="22"/>
      <c r="G245" s="22"/>
      <c r="H245" s="22"/>
      <c r="I245" s="30" t="str">
        <f>IF($C245="","",IF(COUNTIF(PRODUTOS!$A$5:$A$104,$C245)=0,"CÓDIGO INVÁLIDO",IF(OR($E245="",$E245&lt;=0),"QTD INVÁLIDA","OK")))</f>
        <v/>
      </c>
    </row>
    <row r="246" spans="1:9">
      <c r="A246" s="42"/>
      <c r="B246" s="22"/>
      <c r="C246" s="22"/>
      <c r="D246" s="29" t="str">
        <f>IF($C246="","",IF(COUNTIF(PRODUTOS!$A$5:$A$104,$C246)=0,"NÃO CADASTRADO",INDEX(PRODUTOS!$B$5:$B$104,MATCH($C246,PRODUTOS!$A$5:$A$104,0))))</f>
        <v/>
      </c>
      <c r="E246" s="23"/>
      <c r="F246" s="22"/>
      <c r="G246" s="22"/>
      <c r="H246" s="22"/>
      <c r="I246" s="30" t="str">
        <f>IF($C246="","",IF(COUNTIF(PRODUTOS!$A$5:$A$104,$C246)=0,"CÓDIGO INVÁLIDO",IF(OR($E246="",$E246&lt;=0),"QTD INVÁLIDA","OK")))</f>
        <v/>
      </c>
    </row>
    <row r="247" spans="1:9">
      <c r="A247" s="42"/>
      <c r="B247" s="22"/>
      <c r="C247" s="22"/>
      <c r="D247" s="29" t="str">
        <f>IF($C247="","",IF(COUNTIF(PRODUTOS!$A$5:$A$104,$C247)=0,"NÃO CADASTRADO",INDEX(PRODUTOS!$B$5:$B$104,MATCH($C247,PRODUTOS!$A$5:$A$104,0))))</f>
        <v/>
      </c>
      <c r="E247" s="23"/>
      <c r="F247" s="22"/>
      <c r="G247" s="22"/>
      <c r="H247" s="22"/>
      <c r="I247" s="30" t="str">
        <f>IF($C247="","",IF(COUNTIF(PRODUTOS!$A$5:$A$104,$C247)=0,"CÓDIGO INVÁLIDO",IF(OR($E247="",$E247&lt;=0),"QTD INVÁLIDA","OK")))</f>
        <v/>
      </c>
    </row>
    <row r="248" spans="1:9">
      <c r="A248" s="42"/>
      <c r="B248" s="22"/>
      <c r="C248" s="22"/>
      <c r="D248" s="29" t="str">
        <f>IF($C248="","",IF(COUNTIF(PRODUTOS!$A$5:$A$104,$C248)=0,"NÃO CADASTRADO",INDEX(PRODUTOS!$B$5:$B$104,MATCH($C248,PRODUTOS!$A$5:$A$104,0))))</f>
        <v/>
      </c>
      <c r="E248" s="23"/>
      <c r="F248" s="22"/>
      <c r="G248" s="22"/>
      <c r="H248" s="22"/>
      <c r="I248" s="30" t="str">
        <f>IF($C248="","",IF(COUNTIF(PRODUTOS!$A$5:$A$104,$C248)=0,"CÓDIGO INVÁLIDO",IF(OR($E248="",$E248&lt;=0),"QTD INVÁLIDA","OK")))</f>
        <v/>
      </c>
    </row>
    <row r="249" spans="1:9">
      <c r="A249" s="42"/>
      <c r="B249" s="22"/>
      <c r="C249" s="22"/>
      <c r="D249" s="29" t="str">
        <f>IF($C249="","",IF(COUNTIF(PRODUTOS!$A$5:$A$104,$C249)=0,"NÃO CADASTRADO",INDEX(PRODUTOS!$B$5:$B$104,MATCH($C249,PRODUTOS!$A$5:$A$104,0))))</f>
        <v/>
      </c>
      <c r="E249" s="23"/>
      <c r="F249" s="22"/>
      <c r="G249" s="22"/>
      <c r="H249" s="22"/>
      <c r="I249" s="30" t="str">
        <f>IF($C249="","",IF(COUNTIF(PRODUTOS!$A$5:$A$104,$C249)=0,"CÓDIGO INVÁLIDO",IF(OR($E249="",$E249&lt;=0),"QTD INVÁLIDA","OK")))</f>
        <v/>
      </c>
    </row>
    <row r="250" spans="1:9">
      <c r="A250" s="42"/>
      <c r="B250" s="22"/>
      <c r="C250" s="22"/>
      <c r="D250" s="29" t="str">
        <f>IF($C250="","",IF(COUNTIF(PRODUTOS!$A$5:$A$104,$C250)=0,"NÃO CADASTRADO",INDEX(PRODUTOS!$B$5:$B$104,MATCH($C250,PRODUTOS!$A$5:$A$104,0))))</f>
        <v/>
      </c>
      <c r="E250" s="23"/>
      <c r="F250" s="22"/>
      <c r="G250" s="22"/>
      <c r="H250" s="22"/>
      <c r="I250" s="30" t="str">
        <f>IF($C250="","",IF(COUNTIF(PRODUTOS!$A$5:$A$104,$C250)=0,"CÓDIGO INVÁLIDO",IF(OR($E250="",$E250&lt;=0),"QTD INVÁLIDA","OK")))</f>
        <v/>
      </c>
    </row>
    <row r="251" spans="1:9">
      <c r="A251" s="42"/>
      <c r="B251" s="22"/>
      <c r="C251" s="22"/>
      <c r="D251" s="29" t="str">
        <f>IF($C251="","",IF(COUNTIF(PRODUTOS!$A$5:$A$104,$C251)=0,"NÃO CADASTRADO",INDEX(PRODUTOS!$B$5:$B$104,MATCH($C251,PRODUTOS!$A$5:$A$104,0))))</f>
        <v/>
      </c>
      <c r="E251" s="23"/>
      <c r="F251" s="22"/>
      <c r="G251" s="22"/>
      <c r="H251" s="22"/>
      <c r="I251" s="30" t="str">
        <f>IF($C251="","",IF(COUNTIF(PRODUTOS!$A$5:$A$104,$C251)=0,"CÓDIGO INVÁLIDO",IF(OR($E251="",$E251&lt;=0),"QTD INVÁLIDA","OK")))</f>
        <v/>
      </c>
    </row>
    <row r="252" spans="1:9">
      <c r="A252" s="42"/>
      <c r="B252" s="22"/>
      <c r="C252" s="22"/>
      <c r="D252" s="29" t="str">
        <f>IF($C252="","",IF(COUNTIF(PRODUTOS!$A$5:$A$104,$C252)=0,"NÃO CADASTRADO",INDEX(PRODUTOS!$B$5:$B$104,MATCH($C252,PRODUTOS!$A$5:$A$104,0))))</f>
        <v/>
      </c>
      <c r="E252" s="23"/>
      <c r="F252" s="22"/>
      <c r="G252" s="22"/>
      <c r="H252" s="22"/>
      <c r="I252" s="30" t="str">
        <f>IF($C252="","",IF(COUNTIF(PRODUTOS!$A$5:$A$104,$C252)=0,"CÓDIGO INVÁLIDO",IF(OR($E252="",$E252&lt;=0),"QTD INVÁLIDA","OK")))</f>
        <v/>
      </c>
    </row>
    <row r="253" spans="1:9">
      <c r="A253" s="42"/>
      <c r="B253" s="22"/>
      <c r="C253" s="22"/>
      <c r="D253" s="29" t="str">
        <f>IF($C253="","",IF(COUNTIF(PRODUTOS!$A$5:$A$104,$C253)=0,"NÃO CADASTRADO",INDEX(PRODUTOS!$B$5:$B$104,MATCH($C253,PRODUTOS!$A$5:$A$104,0))))</f>
        <v/>
      </c>
      <c r="E253" s="23"/>
      <c r="F253" s="22"/>
      <c r="G253" s="22"/>
      <c r="H253" s="22"/>
      <c r="I253" s="30" t="str">
        <f>IF($C253="","",IF(COUNTIF(PRODUTOS!$A$5:$A$104,$C253)=0,"CÓDIGO INVÁLIDO",IF(OR($E253="",$E253&lt;=0),"QTD INVÁLIDA","OK")))</f>
        <v/>
      </c>
    </row>
    <row r="254" spans="1:9">
      <c r="A254" s="42"/>
      <c r="B254" s="22"/>
      <c r="C254" s="22"/>
      <c r="D254" s="29" t="str">
        <f>IF($C254="","",IF(COUNTIF(PRODUTOS!$A$5:$A$104,$C254)=0,"NÃO CADASTRADO",INDEX(PRODUTOS!$B$5:$B$104,MATCH($C254,PRODUTOS!$A$5:$A$104,0))))</f>
        <v/>
      </c>
      <c r="E254" s="23"/>
      <c r="F254" s="22"/>
      <c r="G254" s="22"/>
      <c r="H254" s="22"/>
      <c r="I254" s="30" t="str">
        <f>IF($C254="","",IF(COUNTIF(PRODUTOS!$A$5:$A$104,$C254)=0,"CÓDIGO INVÁLIDO",IF(OR($E254="",$E254&lt;=0),"QTD INVÁLIDA","OK")))</f>
        <v/>
      </c>
    </row>
    <row r="255" spans="1:9">
      <c r="A255" s="42"/>
      <c r="B255" s="22"/>
      <c r="C255" s="22"/>
      <c r="D255" s="29" t="str">
        <f>IF($C255="","",IF(COUNTIF(PRODUTOS!$A$5:$A$104,$C255)=0,"NÃO CADASTRADO",INDEX(PRODUTOS!$B$5:$B$104,MATCH($C255,PRODUTOS!$A$5:$A$104,0))))</f>
        <v/>
      </c>
      <c r="E255" s="23"/>
      <c r="F255" s="22"/>
      <c r="G255" s="22"/>
      <c r="H255" s="22"/>
      <c r="I255" s="30" t="str">
        <f>IF($C255="","",IF(COUNTIF(PRODUTOS!$A$5:$A$104,$C255)=0,"CÓDIGO INVÁLIDO",IF(OR($E255="",$E255&lt;=0),"QTD INVÁLIDA","OK")))</f>
        <v/>
      </c>
    </row>
    <row r="256" spans="1:9">
      <c r="A256" s="42"/>
      <c r="B256" s="22"/>
      <c r="C256" s="22"/>
      <c r="D256" s="29" t="str">
        <f>IF($C256="","",IF(COUNTIF(PRODUTOS!$A$5:$A$104,$C256)=0,"NÃO CADASTRADO",INDEX(PRODUTOS!$B$5:$B$104,MATCH($C256,PRODUTOS!$A$5:$A$104,0))))</f>
        <v/>
      </c>
      <c r="E256" s="23"/>
      <c r="F256" s="22"/>
      <c r="G256" s="22"/>
      <c r="H256" s="22"/>
      <c r="I256" s="30" t="str">
        <f>IF($C256="","",IF(COUNTIF(PRODUTOS!$A$5:$A$104,$C256)=0,"CÓDIGO INVÁLIDO",IF(OR($E256="",$E256&lt;=0),"QTD INVÁLIDA","OK")))</f>
        <v/>
      </c>
    </row>
    <row r="257" spans="1:9">
      <c r="A257" s="42"/>
      <c r="B257" s="22"/>
      <c r="C257" s="22"/>
      <c r="D257" s="29" t="str">
        <f>IF($C257="","",IF(COUNTIF(PRODUTOS!$A$5:$A$104,$C257)=0,"NÃO CADASTRADO",INDEX(PRODUTOS!$B$5:$B$104,MATCH($C257,PRODUTOS!$A$5:$A$104,0))))</f>
        <v/>
      </c>
      <c r="E257" s="23"/>
      <c r="F257" s="22"/>
      <c r="G257" s="22"/>
      <c r="H257" s="22"/>
      <c r="I257" s="30" t="str">
        <f>IF($C257="","",IF(COUNTIF(PRODUTOS!$A$5:$A$104,$C257)=0,"CÓDIGO INVÁLIDO",IF(OR($E257="",$E257&lt;=0),"QTD INVÁLIDA","OK")))</f>
        <v/>
      </c>
    </row>
    <row r="258" spans="1:9">
      <c r="A258" s="42"/>
      <c r="B258" s="22"/>
      <c r="C258" s="22"/>
      <c r="D258" s="29" t="str">
        <f>IF($C258="","",IF(COUNTIF(PRODUTOS!$A$5:$A$104,$C258)=0,"NÃO CADASTRADO",INDEX(PRODUTOS!$B$5:$B$104,MATCH($C258,PRODUTOS!$A$5:$A$104,0))))</f>
        <v/>
      </c>
      <c r="E258" s="23"/>
      <c r="F258" s="22"/>
      <c r="G258" s="22"/>
      <c r="H258" s="22"/>
      <c r="I258" s="30" t="str">
        <f>IF($C258="","",IF(COUNTIF(PRODUTOS!$A$5:$A$104,$C258)=0,"CÓDIGO INVÁLIDO",IF(OR($E258="",$E258&lt;=0),"QTD INVÁLIDA","OK")))</f>
        <v/>
      </c>
    </row>
    <row r="259" spans="1:9">
      <c r="A259" s="42"/>
      <c r="B259" s="22"/>
      <c r="C259" s="22"/>
      <c r="D259" s="29" t="str">
        <f>IF($C259="","",IF(COUNTIF(PRODUTOS!$A$5:$A$104,$C259)=0,"NÃO CADASTRADO",INDEX(PRODUTOS!$B$5:$B$104,MATCH($C259,PRODUTOS!$A$5:$A$104,0))))</f>
        <v/>
      </c>
      <c r="E259" s="23"/>
      <c r="F259" s="22"/>
      <c r="G259" s="22"/>
      <c r="H259" s="22"/>
      <c r="I259" s="30" t="str">
        <f>IF($C259="","",IF(COUNTIF(PRODUTOS!$A$5:$A$104,$C259)=0,"CÓDIGO INVÁLIDO",IF(OR($E259="",$E259&lt;=0),"QTD INVÁLIDA","OK")))</f>
        <v/>
      </c>
    </row>
    <row r="260" spans="1:9">
      <c r="A260" s="42"/>
      <c r="B260" s="22"/>
      <c r="C260" s="22"/>
      <c r="D260" s="29" t="str">
        <f>IF($C260="","",IF(COUNTIF(PRODUTOS!$A$5:$A$104,$C260)=0,"NÃO CADASTRADO",INDEX(PRODUTOS!$B$5:$B$104,MATCH($C260,PRODUTOS!$A$5:$A$104,0))))</f>
        <v/>
      </c>
      <c r="E260" s="23"/>
      <c r="F260" s="22"/>
      <c r="G260" s="22"/>
      <c r="H260" s="22"/>
      <c r="I260" s="30" t="str">
        <f>IF($C260="","",IF(COUNTIF(PRODUTOS!$A$5:$A$104,$C260)=0,"CÓDIGO INVÁLIDO",IF(OR($E260="",$E260&lt;=0),"QTD INVÁLIDA","OK")))</f>
        <v/>
      </c>
    </row>
    <row r="261" spans="1:9">
      <c r="A261" s="42"/>
      <c r="B261" s="22"/>
      <c r="C261" s="22"/>
      <c r="D261" s="29" t="str">
        <f>IF($C261="","",IF(COUNTIF(PRODUTOS!$A$5:$A$104,$C261)=0,"NÃO CADASTRADO",INDEX(PRODUTOS!$B$5:$B$104,MATCH($C261,PRODUTOS!$A$5:$A$104,0))))</f>
        <v/>
      </c>
      <c r="E261" s="23"/>
      <c r="F261" s="22"/>
      <c r="G261" s="22"/>
      <c r="H261" s="22"/>
      <c r="I261" s="30" t="str">
        <f>IF($C261="","",IF(COUNTIF(PRODUTOS!$A$5:$A$104,$C261)=0,"CÓDIGO INVÁLIDO",IF(OR($E261="",$E261&lt;=0),"QTD INVÁLIDA","OK")))</f>
        <v/>
      </c>
    </row>
    <row r="262" spans="1:9">
      <c r="A262" s="42"/>
      <c r="B262" s="22"/>
      <c r="C262" s="22"/>
      <c r="D262" s="29" t="str">
        <f>IF($C262="","",IF(COUNTIF(PRODUTOS!$A$5:$A$104,$C262)=0,"NÃO CADASTRADO",INDEX(PRODUTOS!$B$5:$B$104,MATCH($C262,PRODUTOS!$A$5:$A$104,0))))</f>
        <v/>
      </c>
      <c r="E262" s="23"/>
      <c r="F262" s="22"/>
      <c r="G262" s="22"/>
      <c r="H262" s="22"/>
      <c r="I262" s="30" t="str">
        <f>IF($C262="","",IF(COUNTIF(PRODUTOS!$A$5:$A$104,$C262)=0,"CÓDIGO INVÁLIDO",IF(OR($E262="",$E262&lt;=0),"QTD INVÁLIDA","OK")))</f>
        <v/>
      </c>
    </row>
    <row r="263" spans="1:9">
      <c r="A263" s="42"/>
      <c r="B263" s="22"/>
      <c r="C263" s="22"/>
      <c r="D263" s="29" t="str">
        <f>IF($C263="","",IF(COUNTIF(PRODUTOS!$A$5:$A$104,$C263)=0,"NÃO CADASTRADO",INDEX(PRODUTOS!$B$5:$B$104,MATCH($C263,PRODUTOS!$A$5:$A$104,0))))</f>
        <v/>
      </c>
      <c r="E263" s="23"/>
      <c r="F263" s="22"/>
      <c r="G263" s="22"/>
      <c r="H263" s="22"/>
      <c r="I263" s="30" t="str">
        <f>IF($C263="","",IF(COUNTIF(PRODUTOS!$A$5:$A$104,$C263)=0,"CÓDIGO INVÁLIDO",IF(OR($E263="",$E263&lt;=0),"QTD INVÁLIDA","OK")))</f>
        <v/>
      </c>
    </row>
    <row r="264" spans="1:9">
      <c r="A264" s="42"/>
      <c r="B264" s="22"/>
      <c r="C264" s="22"/>
      <c r="D264" s="29" t="str">
        <f>IF($C264="","",IF(COUNTIF(PRODUTOS!$A$5:$A$104,$C264)=0,"NÃO CADASTRADO",INDEX(PRODUTOS!$B$5:$B$104,MATCH($C264,PRODUTOS!$A$5:$A$104,0))))</f>
        <v/>
      </c>
      <c r="E264" s="23"/>
      <c r="F264" s="22"/>
      <c r="G264" s="22"/>
      <c r="H264" s="22"/>
      <c r="I264" s="30" t="str">
        <f>IF($C264="","",IF(COUNTIF(PRODUTOS!$A$5:$A$104,$C264)=0,"CÓDIGO INVÁLIDO",IF(OR($E264="",$E264&lt;=0),"QTD INVÁLIDA","OK")))</f>
        <v/>
      </c>
    </row>
    <row r="265" spans="1:9">
      <c r="A265" s="42"/>
      <c r="B265" s="22"/>
      <c r="C265" s="22"/>
      <c r="D265" s="29" t="str">
        <f>IF($C265="","",IF(COUNTIF(PRODUTOS!$A$5:$A$104,$C265)=0,"NÃO CADASTRADO",INDEX(PRODUTOS!$B$5:$B$104,MATCH($C265,PRODUTOS!$A$5:$A$104,0))))</f>
        <v/>
      </c>
      <c r="E265" s="23"/>
      <c r="F265" s="22"/>
      <c r="G265" s="22"/>
      <c r="H265" s="22"/>
      <c r="I265" s="30" t="str">
        <f>IF($C265="","",IF(COUNTIF(PRODUTOS!$A$5:$A$104,$C265)=0,"CÓDIGO INVÁLIDO",IF(OR($E265="",$E265&lt;=0),"QTD INVÁLIDA","OK")))</f>
        <v/>
      </c>
    </row>
    <row r="266" spans="1:9">
      <c r="A266" s="42"/>
      <c r="B266" s="22"/>
      <c r="C266" s="22"/>
      <c r="D266" s="29" t="str">
        <f>IF($C266="","",IF(COUNTIF(PRODUTOS!$A$5:$A$104,$C266)=0,"NÃO CADASTRADO",INDEX(PRODUTOS!$B$5:$B$104,MATCH($C266,PRODUTOS!$A$5:$A$104,0))))</f>
        <v/>
      </c>
      <c r="E266" s="23"/>
      <c r="F266" s="22"/>
      <c r="G266" s="22"/>
      <c r="H266" s="22"/>
      <c r="I266" s="30" t="str">
        <f>IF($C266="","",IF(COUNTIF(PRODUTOS!$A$5:$A$104,$C266)=0,"CÓDIGO INVÁLIDO",IF(OR($E266="",$E266&lt;=0),"QTD INVÁLIDA","OK")))</f>
        <v/>
      </c>
    </row>
    <row r="267" spans="1:9">
      <c r="A267" s="42"/>
      <c r="B267" s="22"/>
      <c r="C267" s="22"/>
      <c r="D267" s="29" t="str">
        <f>IF($C267="","",IF(COUNTIF(PRODUTOS!$A$5:$A$104,$C267)=0,"NÃO CADASTRADO",INDEX(PRODUTOS!$B$5:$B$104,MATCH($C267,PRODUTOS!$A$5:$A$104,0))))</f>
        <v/>
      </c>
      <c r="E267" s="23"/>
      <c r="F267" s="22"/>
      <c r="G267" s="22"/>
      <c r="H267" s="22"/>
      <c r="I267" s="30" t="str">
        <f>IF($C267="","",IF(COUNTIF(PRODUTOS!$A$5:$A$104,$C267)=0,"CÓDIGO INVÁLIDO",IF(OR($E267="",$E267&lt;=0),"QTD INVÁLIDA","OK")))</f>
        <v/>
      </c>
    </row>
    <row r="268" spans="1:9">
      <c r="A268" s="42"/>
      <c r="B268" s="22"/>
      <c r="C268" s="22"/>
      <c r="D268" s="29" t="str">
        <f>IF($C268="","",IF(COUNTIF(PRODUTOS!$A$5:$A$104,$C268)=0,"NÃO CADASTRADO",INDEX(PRODUTOS!$B$5:$B$104,MATCH($C268,PRODUTOS!$A$5:$A$104,0))))</f>
        <v/>
      </c>
      <c r="E268" s="23"/>
      <c r="F268" s="22"/>
      <c r="G268" s="22"/>
      <c r="H268" s="22"/>
      <c r="I268" s="30" t="str">
        <f>IF($C268="","",IF(COUNTIF(PRODUTOS!$A$5:$A$104,$C268)=0,"CÓDIGO INVÁLIDO",IF(OR($E268="",$E268&lt;=0),"QTD INVÁLIDA","OK")))</f>
        <v/>
      </c>
    </row>
    <row r="269" spans="1:9">
      <c r="A269" s="42"/>
      <c r="B269" s="22"/>
      <c r="C269" s="22"/>
      <c r="D269" s="29" t="str">
        <f>IF($C269="","",IF(COUNTIF(PRODUTOS!$A$5:$A$104,$C269)=0,"NÃO CADASTRADO",INDEX(PRODUTOS!$B$5:$B$104,MATCH($C269,PRODUTOS!$A$5:$A$104,0))))</f>
        <v/>
      </c>
      <c r="E269" s="23"/>
      <c r="F269" s="22"/>
      <c r="G269" s="22"/>
      <c r="H269" s="22"/>
      <c r="I269" s="30" t="str">
        <f>IF($C269="","",IF(COUNTIF(PRODUTOS!$A$5:$A$104,$C269)=0,"CÓDIGO INVÁLIDO",IF(OR($E269="",$E269&lt;=0),"QTD INVÁLIDA","OK")))</f>
        <v/>
      </c>
    </row>
    <row r="270" spans="1:9">
      <c r="A270" s="42"/>
      <c r="B270" s="22"/>
      <c r="C270" s="22"/>
      <c r="D270" s="29" t="str">
        <f>IF($C270="","",IF(COUNTIF(PRODUTOS!$A$5:$A$104,$C270)=0,"NÃO CADASTRADO",INDEX(PRODUTOS!$B$5:$B$104,MATCH($C270,PRODUTOS!$A$5:$A$104,0))))</f>
        <v/>
      </c>
      <c r="E270" s="23"/>
      <c r="F270" s="22"/>
      <c r="G270" s="22"/>
      <c r="H270" s="22"/>
      <c r="I270" s="30" t="str">
        <f>IF($C270="","",IF(COUNTIF(PRODUTOS!$A$5:$A$104,$C270)=0,"CÓDIGO INVÁLIDO",IF(OR($E270="",$E270&lt;=0),"QTD INVÁLIDA","OK")))</f>
        <v/>
      </c>
    </row>
    <row r="271" spans="1:9">
      <c r="A271" s="42"/>
      <c r="B271" s="22"/>
      <c r="C271" s="22"/>
      <c r="D271" s="29" t="str">
        <f>IF($C271="","",IF(COUNTIF(PRODUTOS!$A$5:$A$104,$C271)=0,"NÃO CADASTRADO",INDEX(PRODUTOS!$B$5:$B$104,MATCH($C271,PRODUTOS!$A$5:$A$104,0))))</f>
        <v/>
      </c>
      <c r="E271" s="23"/>
      <c r="F271" s="22"/>
      <c r="G271" s="22"/>
      <c r="H271" s="22"/>
      <c r="I271" s="30" t="str">
        <f>IF($C271="","",IF(COUNTIF(PRODUTOS!$A$5:$A$104,$C271)=0,"CÓDIGO INVÁLIDO",IF(OR($E271="",$E271&lt;=0),"QTD INVÁLIDA","OK")))</f>
        <v/>
      </c>
    </row>
    <row r="272" spans="1:9">
      <c r="A272" s="42"/>
      <c r="B272" s="22"/>
      <c r="C272" s="22"/>
      <c r="D272" s="29" t="str">
        <f>IF($C272="","",IF(COUNTIF(PRODUTOS!$A$5:$A$104,$C272)=0,"NÃO CADASTRADO",INDEX(PRODUTOS!$B$5:$B$104,MATCH($C272,PRODUTOS!$A$5:$A$104,0))))</f>
        <v/>
      </c>
      <c r="E272" s="23"/>
      <c r="F272" s="22"/>
      <c r="G272" s="22"/>
      <c r="H272" s="22"/>
      <c r="I272" s="30" t="str">
        <f>IF($C272="","",IF(COUNTIF(PRODUTOS!$A$5:$A$104,$C272)=0,"CÓDIGO INVÁLIDO",IF(OR($E272="",$E272&lt;=0),"QTD INVÁLIDA","OK")))</f>
        <v/>
      </c>
    </row>
    <row r="273" spans="1:9">
      <c r="A273" s="42"/>
      <c r="B273" s="22"/>
      <c r="C273" s="22"/>
      <c r="D273" s="29" t="str">
        <f>IF($C273="","",IF(COUNTIF(PRODUTOS!$A$5:$A$104,$C273)=0,"NÃO CADASTRADO",INDEX(PRODUTOS!$B$5:$B$104,MATCH($C273,PRODUTOS!$A$5:$A$104,0))))</f>
        <v/>
      </c>
      <c r="E273" s="23"/>
      <c r="F273" s="22"/>
      <c r="G273" s="22"/>
      <c r="H273" s="22"/>
      <c r="I273" s="30" t="str">
        <f>IF($C273="","",IF(COUNTIF(PRODUTOS!$A$5:$A$104,$C273)=0,"CÓDIGO INVÁLIDO",IF(OR($E273="",$E273&lt;=0),"QTD INVÁLIDA","OK")))</f>
        <v/>
      </c>
    </row>
    <row r="274" spans="1:9">
      <c r="A274" s="42"/>
      <c r="B274" s="22"/>
      <c r="C274" s="22"/>
      <c r="D274" s="29" t="str">
        <f>IF($C274="","",IF(COUNTIF(PRODUTOS!$A$5:$A$104,$C274)=0,"NÃO CADASTRADO",INDEX(PRODUTOS!$B$5:$B$104,MATCH($C274,PRODUTOS!$A$5:$A$104,0))))</f>
        <v/>
      </c>
      <c r="E274" s="23"/>
      <c r="F274" s="22"/>
      <c r="G274" s="22"/>
      <c r="H274" s="22"/>
      <c r="I274" s="30" t="str">
        <f>IF($C274="","",IF(COUNTIF(PRODUTOS!$A$5:$A$104,$C274)=0,"CÓDIGO INVÁLIDO",IF(OR($E274="",$E274&lt;=0),"QTD INVÁLIDA","OK")))</f>
        <v/>
      </c>
    </row>
    <row r="275" spans="1:9">
      <c r="A275" s="42"/>
      <c r="B275" s="22"/>
      <c r="C275" s="22"/>
      <c r="D275" s="29" t="str">
        <f>IF($C275="","",IF(COUNTIF(PRODUTOS!$A$5:$A$104,$C275)=0,"NÃO CADASTRADO",INDEX(PRODUTOS!$B$5:$B$104,MATCH($C275,PRODUTOS!$A$5:$A$104,0))))</f>
        <v/>
      </c>
      <c r="E275" s="23"/>
      <c r="F275" s="22"/>
      <c r="G275" s="22"/>
      <c r="H275" s="22"/>
      <c r="I275" s="30" t="str">
        <f>IF($C275="","",IF(COUNTIF(PRODUTOS!$A$5:$A$104,$C275)=0,"CÓDIGO INVÁLIDO",IF(OR($E275="",$E275&lt;=0),"QTD INVÁLIDA","OK")))</f>
        <v/>
      </c>
    </row>
    <row r="276" spans="1:9">
      <c r="A276" s="42"/>
      <c r="B276" s="22"/>
      <c r="C276" s="22"/>
      <c r="D276" s="29" t="str">
        <f>IF($C276="","",IF(COUNTIF(PRODUTOS!$A$5:$A$104,$C276)=0,"NÃO CADASTRADO",INDEX(PRODUTOS!$B$5:$B$104,MATCH($C276,PRODUTOS!$A$5:$A$104,0))))</f>
        <v/>
      </c>
      <c r="E276" s="23"/>
      <c r="F276" s="22"/>
      <c r="G276" s="22"/>
      <c r="H276" s="22"/>
      <c r="I276" s="30" t="str">
        <f>IF($C276="","",IF(COUNTIF(PRODUTOS!$A$5:$A$104,$C276)=0,"CÓDIGO INVÁLIDO",IF(OR($E276="",$E276&lt;=0),"QTD INVÁLIDA","OK")))</f>
        <v/>
      </c>
    </row>
    <row r="277" spans="1:9">
      <c r="A277" s="42"/>
      <c r="B277" s="22"/>
      <c r="C277" s="22"/>
      <c r="D277" s="29" t="str">
        <f>IF($C277="","",IF(COUNTIF(PRODUTOS!$A$5:$A$104,$C277)=0,"NÃO CADASTRADO",INDEX(PRODUTOS!$B$5:$B$104,MATCH($C277,PRODUTOS!$A$5:$A$104,0))))</f>
        <v/>
      </c>
      <c r="E277" s="23"/>
      <c r="F277" s="22"/>
      <c r="G277" s="22"/>
      <c r="H277" s="22"/>
      <c r="I277" s="30" t="str">
        <f>IF($C277="","",IF(COUNTIF(PRODUTOS!$A$5:$A$104,$C277)=0,"CÓDIGO INVÁLIDO",IF(OR($E277="",$E277&lt;=0),"QTD INVÁLIDA","OK")))</f>
        <v/>
      </c>
    </row>
    <row r="278" spans="1:9">
      <c r="A278" s="42"/>
      <c r="B278" s="22"/>
      <c r="C278" s="22"/>
      <c r="D278" s="29" t="str">
        <f>IF($C278="","",IF(COUNTIF(PRODUTOS!$A$5:$A$104,$C278)=0,"NÃO CADASTRADO",INDEX(PRODUTOS!$B$5:$B$104,MATCH($C278,PRODUTOS!$A$5:$A$104,0))))</f>
        <v/>
      </c>
      <c r="E278" s="23"/>
      <c r="F278" s="22"/>
      <c r="G278" s="22"/>
      <c r="H278" s="22"/>
      <c r="I278" s="30" t="str">
        <f>IF($C278="","",IF(COUNTIF(PRODUTOS!$A$5:$A$104,$C278)=0,"CÓDIGO INVÁLIDO",IF(OR($E278="",$E278&lt;=0),"QTD INVÁLIDA","OK")))</f>
        <v/>
      </c>
    </row>
    <row r="279" spans="1:9">
      <c r="A279" s="42"/>
      <c r="B279" s="22"/>
      <c r="C279" s="22"/>
      <c r="D279" s="29" t="str">
        <f>IF($C279="","",IF(COUNTIF(PRODUTOS!$A$5:$A$104,$C279)=0,"NÃO CADASTRADO",INDEX(PRODUTOS!$B$5:$B$104,MATCH($C279,PRODUTOS!$A$5:$A$104,0))))</f>
        <v/>
      </c>
      <c r="E279" s="23"/>
      <c r="F279" s="22"/>
      <c r="G279" s="22"/>
      <c r="H279" s="22"/>
      <c r="I279" s="30" t="str">
        <f>IF($C279="","",IF(COUNTIF(PRODUTOS!$A$5:$A$104,$C279)=0,"CÓDIGO INVÁLIDO",IF(OR($E279="",$E279&lt;=0),"QTD INVÁLIDA","OK")))</f>
        <v/>
      </c>
    </row>
    <row r="280" spans="1:9">
      <c r="A280" s="42"/>
      <c r="B280" s="22"/>
      <c r="C280" s="22"/>
      <c r="D280" s="29" t="str">
        <f>IF($C280="","",IF(COUNTIF(PRODUTOS!$A$5:$A$104,$C280)=0,"NÃO CADASTRADO",INDEX(PRODUTOS!$B$5:$B$104,MATCH($C280,PRODUTOS!$A$5:$A$104,0))))</f>
        <v/>
      </c>
      <c r="E280" s="23"/>
      <c r="F280" s="22"/>
      <c r="G280" s="22"/>
      <c r="H280" s="22"/>
      <c r="I280" s="30" t="str">
        <f>IF($C280="","",IF(COUNTIF(PRODUTOS!$A$5:$A$104,$C280)=0,"CÓDIGO INVÁLIDO",IF(OR($E280="",$E280&lt;=0),"QTD INVÁLIDA","OK")))</f>
        <v/>
      </c>
    </row>
    <row r="281" spans="1:9">
      <c r="A281" s="42"/>
      <c r="B281" s="22"/>
      <c r="C281" s="22"/>
      <c r="D281" s="29" t="str">
        <f>IF($C281="","",IF(COUNTIF(PRODUTOS!$A$5:$A$104,$C281)=0,"NÃO CADASTRADO",INDEX(PRODUTOS!$B$5:$B$104,MATCH($C281,PRODUTOS!$A$5:$A$104,0))))</f>
        <v/>
      </c>
      <c r="E281" s="23"/>
      <c r="F281" s="22"/>
      <c r="G281" s="22"/>
      <c r="H281" s="22"/>
      <c r="I281" s="30" t="str">
        <f>IF($C281="","",IF(COUNTIF(PRODUTOS!$A$5:$A$104,$C281)=0,"CÓDIGO INVÁLIDO",IF(OR($E281="",$E281&lt;=0),"QTD INVÁLIDA","OK")))</f>
        <v/>
      </c>
    </row>
    <row r="282" spans="1:9">
      <c r="A282" s="42"/>
      <c r="B282" s="22"/>
      <c r="C282" s="22"/>
      <c r="D282" s="29" t="str">
        <f>IF($C282="","",IF(COUNTIF(PRODUTOS!$A$5:$A$104,$C282)=0,"NÃO CADASTRADO",INDEX(PRODUTOS!$B$5:$B$104,MATCH($C282,PRODUTOS!$A$5:$A$104,0))))</f>
        <v/>
      </c>
      <c r="E282" s="23"/>
      <c r="F282" s="22"/>
      <c r="G282" s="22"/>
      <c r="H282" s="22"/>
      <c r="I282" s="30" t="str">
        <f>IF($C282="","",IF(COUNTIF(PRODUTOS!$A$5:$A$104,$C282)=0,"CÓDIGO INVÁLIDO",IF(OR($E282="",$E282&lt;=0),"QTD INVÁLIDA","OK")))</f>
        <v/>
      </c>
    </row>
    <row r="283" spans="1:9">
      <c r="A283" s="42"/>
      <c r="B283" s="22"/>
      <c r="C283" s="22"/>
      <c r="D283" s="29" t="str">
        <f>IF($C283="","",IF(COUNTIF(PRODUTOS!$A$5:$A$104,$C283)=0,"NÃO CADASTRADO",INDEX(PRODUTOS!$B$5:$B$104,MATCH($C283,PRODUTOS!$A$5:$A$104,0))))</f>
        <v/>
      </c>
      <c r="E283" s="23"/>
      <c r="F283" s="22"/>
      <c r="G283" s="22"/>
      <c r="H283" s="22"/>
      <c r="I283" s="30" t="str">
        <f>IF($C283="","",IF(COUNTIF(PRODUTOS!$A$5:$A$104,$C283)=0,"CÓDIGO INVÁLIDO",IF(OR($E283="",$E283&lt;=0),"QTD INVÁLIDA","OK")))</f>
        <v/>
      </c>
    </row>
    <row r="284" spans="1:9">
      <c r="A284" s="42"/>
      <c r="B284" s="22"/>
      <c r="C284" s="22"/>
      <c r="D284" s="29" t="str">
        <f>IF($C284="","",IF(COUNTIF(PRODUTOS!$A$5:$A$104,$C284)=0,"NÃO CADASTRADO",INDEX(PRODUTOS!$B$5:$B$104,MATCH($C284,PRODUTOS!$A$5:$A$104,0))))</f>
        <v/>
      </c>
      <c r="E284" s="23"/>
      <c r="F284" s="22"/>
      <c r="G284" s="22"/>
      <c r="H284" s="22"/>
      <c r="I284" s="30" t="str">
        <f>IF($C284="","",IF(COUNTIF(PRODUTOS!$A$5:$A$104,$C284)=0,"CÓDIGO INVÁLIDO",IF(OR($E284="",$E284&lt;=0),"QTD INVÁLIDA","OK")))</f>
        <v/>
      </c>
    </row>
    <row r="285" spans="1:9">
      <c r="A285" s="42"/>
      <c r="B285" s="22"/>
      <c r="C285" s="22"/>
      <c r="D285" s="29" t="str">
        <f>IF($C285="","",IF(COUNTIF(PRODUTOS!$A$5:$A$104,$C285)=0,"NÃO CADASTRADO",INDEX(PRODUTOS!$B$5:$B$104,MATCH($C285,PRODUTOS!$A$5:$A$104,0))))</f>
        <v/>
      </c>
      <c r="E285" s="23"/>
      <c r="F285" s="22"/>
      <c r="G285" s="22"/>
      <c r="H285" s="22"/>
      <c r="I285" s="30" t="str">
        <f>IF($C285="","",IF(COUNTIF(PRODUTOS!$A$5:$A$104,$C285)=0,"CÓDIGO INVÁLIDO",IF(OR($E285="",$E285&lt;=0),"QTD INVÁLIDA","OK")))</f>
        <v/>
      </c>
    </row>
    <row r="286" spans="1:9">
      <c r="A286" s="42"/>
      <c r="B286" s="22"/>
      <c r="C286" s="22"/>
      <c r="D286" s="29" t="str">
        <f>IF($C286="","",IF(COUNTIF(PRODUTOS!$A$5:$A$104,$C286)=0,"NÃO CADASTRADO",INDEX(PRODUTOS!$B$5:$B$104,MATCH($C286,PRODUTOS!$A$5:$A$104,0))))</f>
        <v/>
      </c>
      <c r="E286" s="23"/>
      <c r="F286" s="22"/>
      <c r="G286" s="22"/>
      <c r="H286" s="22"/>
      <c r="I286" s="30" t="str">
        <f>IF($C286="","",IF(COUNTIF(PRODUTOS!$A$5:$A$104,$C286)=0,"CÓDIGO INVÁLIDO",IF(OR($E286="",$E286&lt;=0),"QTD INVÁLIDA","OK")))</f>
        <v/>
      </c>
    </row>
    <row r="287" spans="1:9">
      <c r="A287" s="42"/>
      <c r="B287" s="22"/>
      <c r="C287" s="22"/>
      <c r="D287" s="29" t="str">
        <f>IF($C287="","",IF(COUNTIF(PRODUTOS!$A$5:$A$104,$C287)=0,"NÃO CADASTRADO",INDEX(PRODUTOS!$B$5:$B$104,MATCH($C287,PRODUTOS!$A$5:$A$104,0))))</f>
        <v/>
      </c>
      <c r="E287" s="23"/>
      <c r="F287" s="22"/>
      <c r="G287" s="22"/>
      <c r="H287" s="22"/>
      <c r="I287" s="30" t="str">
        <f>IF($C287="","",IF(COUNTIF(PRODUTOS!$A$5:$A$104,$C287)=0,"CÓDIGO INVÁLIDO",IF(OR($E287="",$E287&lt;=0),"QTD INVÁLIDA","OK")))</f>
        <v/>
      </c>
    </row>
    <row r="288" spans="1:9">
      <c r="A288" s="42"/>
      <c r="B288" s="22"/>
      <c r="C288" s="22"/>
      <c r="D288" s="29" t="str">
        <f>IF($C288="","",IF(COUNTIF(PRODUTOS!$A$5:$A$104,$C288)=0,"NÃO CADASTRADO",INDEX(PRODUTOS!$B$5:$B$104,MATCH($C288,PRODUTOS!$A$5:$A$104,0))))</f>
        <v/>
      </c>
      <c r="E288" s="23"/>
      <c r="F288" s="22"/>
      <c r="G288" s="22"/>
      <c r="H288" s="22"/>
      <c r="I288" s="30" t="str">
        <f>IF($C288="","",IF(COUNTIF(PRODUTOS!$A$5:$A$104,$C288)=0,"CÓDIGO INVÁLIDO",IF(OR($E288="",$E288&lt;=0),"QTD INVÁLIDA","OK")))</f>
        <v/>
      </c>
    </row>
    <row r="289" spans="1:9">
      <c r="A289" s="42"/>
      <c r="B289" s="22"/>
      <c r="C289" s="22"/>
      <c r="D289" s="29" t="str">
        <f>IF($C289="","",IF(COUNTIF(PRODUTOS!$A$5:$A$104,$C289)=0,"NÃO CADASTRADO",INDEX(PRODUTOS!$B$5:$B$104,MATCH($C289,PRODUTOS!$A$5:$A$104,0))))</f>
        <v/>
      </c>
      <c r="E289" s="23"/>
      <c r="F289" s="22"/>
      <c r="G289" s="22"/>
      <c r="H289" s="22"/>
      <c r="I289" s="30" t="str">
        <f>IF($C289="","",IF(COUNTIF(PRODUTOS!$A$5:$A$104,$C289)=0,"CÓDIGO INVÁLIDO",IF(OR($E289="",$E289&lt;=0),"QTD INVÁLIDA","OK")))</f>
        <v/>
      </c>
    </row>
    <row r="290" spans="1:9">
      <c r="A290" s="42"/>
      <c r="B290" s="22"/>
      <c r="C290" s="22"/>
      <c r="D290" s="29" t="str">
        <f>IF($C290="","",IF(COUNTIF(PRODUTOS!$A$5:$A$104,$C290)=0,"NÃO CADASTRADO",INDEX(PRODUTOS!$B$5:$B$104,MATCH($C290,PRODUTOS!$A$5:$A$104,0))))</f>
        <v/>
      </c>
      <c r="E290" s="23"/>
      <c r="F290" s="22"/>
      <c r="G290" s="22"/>
      <c r="H290" s="22"/>
      <c r="I290" s="30" t="str">
        <f>IF($C290="","",IF(COUNTIF(PRODUTOS!$A$5:$A$104,$C290)=0,"CÓDIGO INVÁLIDO",IF(OR($E290="",$E290&lt;=0),"QTD INVÁLIDA","OK")))</f>
        <v/>
      </c>
    </row>
    <row r="291" spans="1:9">
      <c r="A291" s="42"/>
      <c r="B291" s="22"/>
      <c r="C291" s="22"/>
      <c r="D291" s="29" t="str">
        <f>IF($C291="","",IF(COUNTIF(PRODUTOS!$A$5:$A$104,$C291)=0,"NÃO CADASTRADO",INDEX(PRODUTOS!$B$5:$B$104,MATCH($C291,PRODUTOS!$A$5:$A$104,0))))</f>
        <v/>
      </c>
      <c r="E291" s="23"/>
      <c r="F291" s="22"/>
      <c r="G291" s="22"/>
      <c r="H291" s="22"/>
      <c r="I291" s="30" t="str">
        <f>IF($C291="","",IF(COUNTIF(PRODUTOS!$A$5:$A$104,$C291)=0,"CÓDIGO INVÁLIDO",IF(OR($E291="",$E291&lt;=0),"QTD INVÁLIDA","OK")))</f>
        <v/>
      </c>
    </row>
    <row r="292" spans="1:9">
      <c r="A292" s="42"/>
      <c r="B292" s="22"/>
      <c r="C292" s="22"/>
      <c r="D292" s="29" t="str">
        <f>IF($C292="","",IF(COUNTIF(PRODUTOS!$A$5:$A$104,$C292)=0,"NÃO CADASTRADO",INDEX(PRODUTOS!$B$5:$B$104,MATCH($C292,PRODUTOS!$A$5:$A$104,0))))</f>
        <v/>
      </c>
      <c r="E292" s="23"/>
      <c r="F292" s="22"/>
      <c r="G292" s="22"/>
      <c r="H292" s="22"/>
      <c r="I292" s="30" t="str">
        <f>IF($C292="","",IF(COUNTIF(PRODUTOS!$A$5:$A$104,$C292)=0,"CÓDIGO INVÁLIDO",IF(OR($E292="",$E292&lt;=0),"QTD INVÁLIDA","OK")))</f>
        <v/>
      </c>
    </row>
    <row r="293" spans="1:9">
      <c r="A293" s="42"/>
      <c r="B293" s="22"/>
      <c r="C293" s="22"/>
      <c r="D293" s="29" t="str">
        <f>IF($C293="","",IF(COUNTIF(PRODUTOS!$A$5:$A$104,$C293)=0,"NÃO CADASTRADO",INDEX(PRODUTOS!$B$5:$B$104,MATCH($C293,PRODUTOS!$A$5:$A$104,0))))</f>
        <v/>
      </c>
      <c r="E293" s="23"/>
      <c r="F293" s="22"/>
      <c r="G293" s="22"/>
      <c r="H293" s="22"/>
      <c r="I293" s="30" t="str">
        <f>IF($C293="","",IF(COUNTIF(PRODUTOS!$A$5:$A$104,$C293)=0,"CÓDIGO INVÁLIDO",IF(OR($E293="",$E293&lt;=0),"QTD INVÁLIDA","OK")))</f>
        <v/>
      </c>
    </row>
    <row r="294" spans="1:9">
      <c r="A294" s="42"/>
      <c r="B294" s="22"/>
      <c r="C294" s="22"/>
      <c r="D294" s="29" t="str">
        <f>IF($C294="","",IF(COUNTIF(PRODUTOS!$A$5:$A$104,$C294)=0,"NÃO CADASTRADO",INDEX(PRODUTOS!$B$5:$B$104,MATCH($C294,PRODUTOS!$A$5:$A$104,0))))</f>
        <v/>
      </c>
      <c r="E294" s="23"/>
      <c r="F294" s="22"/>
      <c r="G294" s="22"/>
      <c r="H294" s="22"/>
      <c r="I294" s="30" t="str">
        <f>IF($C294="","",IF(COUNTIF(PRODUTOS!$A$5:$A$104,$C294)=0,"CÓDIGO INVÁLIDO",IF(OR($E294="",$E294&lt;=0),"QTD INVÁLIDA","OK")))</f>
        <v/>
      </c>
    </row>
    <row r="295" spans="1:9">
      <c r="A295" s="42"/>
      <c r="B295" s="22"/>
      <c r="C295" s="22"/>
      <c r="D295" s="29" t="str">
        <f>IF($C295="","",IF(COUNTIF(PRODUTOS!$A$5:$A$104,$C295)=0,"NÃO CADASTRADO",INDEX(PRODUTOS!$B$5:$B$104,MATCH($C295,PRODUTOS!$A$5:$A$104,0))))</f>
        <v/>
      </c>
      <c r="E295" s="23"/>
      <c r="F295" s="22"/>
      <c r="G295" s="22"/>
      <c r="H295" s="22"/>
      <c r="I295" s="30" t="str">
        <f>IF($C295="","",IF(COUNTIF(PRODUTOS!$A$5:$A$104,$C295)=0,"CÓDIGO INVÁLIDO",IF(OR($E295="",$E295&lt;=0),"QTD INVÁLIDA","OK")))</f>
        <v/>
      </c>
    </row>
    <row r="296" spans="1:9">
      <c r="A296" s="42"/>
      <c r="B296" s="22"/>
      <c r="C296" s="22"/>
      <c r="D296" s="29" t="str">
        <f>IF($C296="","",IF(COUNTIF(PRODUTOS!$A$5:$A$104,$C296)=0,"NÃO CADASTRADO",INDEX(PRODUTOS!$B$5:$B$104,MATCH($C296,PRODUTOS!$A$5:$A$104,0))))</f>
        <v/>
      </c>
      <c r="E296" s="23"/>
      <c r="F296" s="22"/>
      <c r="G296" s="22"/>
      <c r="H296" s="22"/>
      <c r="I296" s="30" t="str">
        <f>IF($C296="","",IF(COUNTIF(PRODUTOS!$A$5:$A$104,$C296)=0,"CÓDIGO INVÁLIDO",IF(OR($E296="",$E296&lt;=0),"QTD INVÁLIDA","OK")))</f>
        <v/>
      </c>
    </row>
    <row r="297" spans="1:9">
      <c r="A297" s="42"/>
      <c r="B297" s="22"/>
      <c r="C297" s="22"/>
      <c r="D297" s="29" t="str">
        <f>IF($C297="","",IF(COUNTIF(PRODUTOS!$A$5:$A$104,$C297)=0,"NÃO CADASTRADO",INDEX(PRODUTOS!$B$5:$B$104,MATCH($C297,PRODUTOS!$A$5:$A$104,0))))</f>
        <v/>
      </c>
      <c r="E297" s="23"/>
      <c r="F297" s="22"/>
      <c r="G297" s="22"/>
      <c r="H297" s="22"/>
      <c r="I297" s="30" t="str">
        <f>IF($C297="","",IF(COUNTIF(PRODUTOS!$A$5:$A$104,$C297)=0,"CÓDIGO INVÁLIDO",IF(OR($E297="",$E297&lt;=0),"QTD INVÁLIDA","OK")))</f>
        <v/>
      </c>
    </row>
    <row r="298" spans="1:9">
      <c r="A298" s="42"/>
      <c r="B298" s="22"/>
      <c r="C298" s="22"/>
      <c r="D298" s="29" t="str">
        <f>IF($C298="","",IF(COUNTIF(PRODUTOS!$A$5:$A$104,$C298)=0,"NÃO CADASTRADO",INDEX(PRODUTOS!$B$5:$B$104,MATCH($C298,PRODUTOS!$A$5:$A$104,0))))</f>
        <v/>
      </c>
      <c r="E298" s="23"/>
      <c r="F298" s="22"/>
      <c r="G298" s="22"/>
      <c r="H298" s="22"/>
      <c r="I298" s="30" t="str">
        <f>IF($C298="","",IF(COUNTIF(PRODUTOS!$A$5:$A$104,$C298)=0,"CÓDIGO INVÁLIDO",IF(OR($E298="",$E298&lt;=0),"QTD INVÁLIDA","OK")))</f>
        <v/>
      </c>
    </row>
    <row r="299" spans="1:9">
      <c r="A299" s="42"/>
      <c r="B299" s="22"/>
      <c r="C299" s="22"/>
      <c r="D299" s="29" t="str">
        <f>IF($C299="","",IF(COUNTIF(PRODUTOS!$A$5:$A$104,$C299)=0,"NÃO CADASTRADO",INDEX(PRODUTOS!$B$5:$B$104,MATCH($C299,PRODUTOS!$A$5:$A$104,0))))</f>
        <v/>
      </c>
      <c r="E299" s="23"/>
      <c r="F299" s="22"/>
      <c r="G299" s="22"/>
      <c r="H299" s="22"/>
      <c r="I299" s="30" t="str">
        <f>IF($C299="","",IF(COUNTIF(PRODUTOS!$A$5:$A$104,$C299)=0,"CÓDIGO INVÁLIDO",IF(OR($E299="",$E299&lt;=0),"QTD INVÁLIDA","OK")))</f>
        <v/>
      </c>
    </row>
    <row r="300" spans="1:9">
      <c r="A300" s="42"/>
      <c r="B300" s="22"/>
      <c r="C300" s="22"/>
      <c r="D300" s="29" t="str">
        <f>IF($C300="","",IF(COUNTIF(PRODUTOS!$A$5:$A$104,$C300)=0,"NÃO CADASTRADO",INDEX(PRODUTOS!$B$5:$B$104,MATCH($C300,PRODUTOS!$A$5:$A$104,0))))</f>
        <v/>
      </c>
      <c r="E300" s="23"/>
      <c r="F300" s="22"/>
      <c r="G300" s="22"/>
      <c r="H300" s="22"/>
      <c r="I300" s="30" t="str">
        <f>IF($C300="","",IF(COUNTIF(PRODUTOS!$A$5:$A$104,$C300)=0,"CÓDIGO INVÁLIDO",IF(OR($E300="",$E300&lt;=0),"QTD INVÁLIDA","OK")))</f>
        <v/>
      </c>
    </row>
    <row r="301" spans="1:9">
      <c r="A301" s="42"/>
      <c r="B301" s="22"/>
      <c r="C301" s="22"/>
      <c r="D301" s="29" t="str">
        <f>IF($C301="","",IF(COUNTIF(PRODUTOS!$A$5:$A$104,$C301)=0,"NÃO CADASTRADO",INDEX(PRODUTOS!$B$5:$B$104,MATCH($C301,PRODUTOS!$A$5:$A$104,0))))</f>
        <v/>
      </c>
      <c r="E301" s="23"/>
      <c r="F301" s="22"/>
      <c r="G301" s="22"/>
      <c r="H301" s="22"/>
      <c r="I301" s="30" t="str">
        <f>IF($C301="","",IF(COUNTIF(PRODUTOS!$A$5:$A$104,$C301)=0,"CÓDIGO INVÁLIDO",IF(OR($E301="",$E301&lt;=0),"QTD INVÁLIDA","OK")))</f>
        <v/>
      </c>
    </row>
    <row r="302" spans="1:9">
      <c r="A302" s="42"/>
      <c r="B302" s="22"/>
      <c r="C302" s="22"/>
      <c r="D302" s="29" t="str">
        <f>IF($C302="","",IF(COUNTIF(PRODUTOS!$A$5:$A$104,$C302)=0,"NÃO CADASTRADO",INDEX(PRODUTOS!$B$5:$B$104,MATCH($C302,PRODUTOS!$A$5:$A$104,0))))</f>
        <v/>
      </c>
      <c r="E302" s="23"/>
      <c r="F302" s="22"/>
      <c r="G302" s="22"/>
      <c r="H302" s="22"/>
      <c r="I302" s="30" t="str">
        <f>IF($C302="","",IF(COUNTIF(PRODUTOS!$A$5:$A$104,$C302)=0,"CÓDIGO INVÁLIDO",IF(OR($E302="",$E302&lt;=0),"QTD INVÁLIDA","OK")))</f>
        <v/>
      </c>
    </row>
    <row r="303" spans="1:9">
      <c r="A303" s="42"/>
      <c r="B303" s="22"/>
      <c r="C303" s="22"/>
      <c r="D303" s="29" t="str">
        <f>IF($C303="","",IF(COUNTIF(PRODUTOS!$A$5:$A$104,$C303)=0,"NÃO CADASTRADO",INDEX(PRODUTOS!$B$5:$B$104,MATCH($C303,PRODUTOS!$A$5:$A$104,0))))</f>
        <v/>
      </c>
      <c r="E303" s="23"/>
      <c r="F303" s="22"/>
      <c r="G303" s="22"/>
      <c r="H303" s="22"/>
      <c r="I303" s="30" t="str">
        <f>IF($C303="","",IF(COUNTIF(PRODUTOS!$A$5:$A$104,$C303)=0,"CÓDIGO INVÁLIDO",IF(OR($E303="",$E303&lt;=0),"QTD INVÁLIDA","OK")))</f>
        <v/>
      </c>
    </row>
    <row r="304" spans="1:9">
      <c r="A304" s="42"/>
      <c r="B304" s="22"/>
      <c r="C304" s="22"/>
      <c r="D304" s="29" t="str">
        <f>IF($C304="","",IF(COUNTIF(PRODUTOS!$A$5:$A$104,$C304)=0,"NÃO CADASTRADO",INDEX(PRODUTOS!$B$5:$B$104,MATCH($C304,PRODUTOS!$A$5:$A$104,0))))</f>
        <v/>
      </c>
      <c r="E304" s="23"/>
      <c r="F304" s="22"/>
      <c r="G304" s="22"/>
      <c r="H304" s="22"/>
      <c r="I304" s="30" t="str">
        <f>IF($C304="","",IF(COUNTIF(PRODUTOS!$A$5:$A$104,$C304)=0,"CÓDIGO INVÁLIDO",IF(OR($E304="",$E304&lt;=0),"QTD INVÁLIDA","OK")))</f>
        <v/>
      </c>
    </row>
    <row r="305" spans="1:9">
      <c r="A305" s="42"/>
      <c r="B305" s="22"/>
      <c r="C305" s="22"/>
      <c r="D305" s="29" t="str">
        <f>IF($C305="","",IF(COUNTIF(PRODUTOS!$A$5:$A$104,$C305)=0,"NÃO CADASTRADO",INDEX(PRODUTOS!$B$5:$B$104,MATCH($C305,PRODUTOS!$A$5:$A$104,0))))</f>
        <v/>
      </c>
      <c r="E305" s="23"/>
      <c r="F305" s="22"/>
      <c r="G305" s="22"/>
      <c r="H305" s="22"/>
      <c r="I305" s="30" t="str">
        <f>IF($C305="","",IF(COUNTIF(PRODUTOS!$A$5:$A$104,$C305)=0,"CÓDIGO INVÁLIDO",IF(OR($E305="",$E305&lt;=0),"QTD INVÁLIDA","OK")))</f>
        <v/>
      </c>
    </row>
    <row r="306" spans="1:9">
      <c r="A306" s="42"/>
      <c r="B306" s="22"/>
      <c r="C306" s="22"/>
      <c r="D306" s="29" t="str">
        <f>IF($C306="","",IF(COUNTIF(PRODUTOS!$A$5:$A$104,$C306)=0,"NÃO CADASTRADO",INDEX(PRODUTOS!$B$5:$B$104,MATCH($C306,PRODUTOS!$A$5:$A$104,0))))</f>
        <v/>
      </c>
      <c r="E306" s="23"/>
      <c r="F306" s="22"/>
      <c r="G306" s="22"/>
      <c r="H306" s="22"/>
      <c r="I306" s="30" t="str">
        <f>IF($C306="","",IF(COUNTIF(PRODUTOS!$A$5:$A$104,$C306)=0,"CÓDIGO INVÁLIDO",IF(OR($E306="",$E306&lt;=0),"QTD INVÁLIDA","OK")))</f>
        <v/>
      </c>
    </row>
    <row r="307" spans="1:9">
      <c r="A307" s="42"/>
      <c r="B307" s="22"/>
      <c r="C307" s="22"/>
      <c r="D307" s="29" t="str">
        <f>IF($C307="","",IF(COUNTIF(PRODUTOS!$A$5:$A$104,$C307)=0,"NÃO CADASTRADO",INDEX(PRODUTOS!$B$5:$B$104,MATCH($C307,PRODUTOS!$A$5:$A$104,0))))</f>
        <v/>
      </c>
      <c r="E307" s="23"/>
      <c r="F307" s="22"/>
      <c r="G307" s="22"/>
      <c r="H307" s="22"/>
      <c r="I307" s="30" t="str">
        <f>IF($C307="","",IF(COUNTIF(PRODUTOS!$A$5:$A$104,$C307)=0,"CÓDIGO INVÁLIDO",IF(OR($E307="",$E307&lt;=0),"QTD INVÁLIDA","OK")))</f>
        <v/>
      </c>
    </row>
    <row r="308" spans="1:9">
      <c r="A308" s="42"/>
      <c r="B308" s="22"/>
      <c r="C308" s="22"/>
      <c r="D308" s="29" t="str">
        <f>IF($C308="","",IF(COUNTIF(PRODUTOS!$A$5:$A$104,$C308)=0,"NÃO CADASTRADO",INDEX(PRODUTOS!$B$5:$B$104,MATCH($C308,PRODUTOS!$A$5:$A$104,0))))</f>
        <v/>
      </c>
      <c r="E308" s="23"/>
      <c r="F308" s="22"/>
      <c r="G308" s="22"/>
      <c r="H308" s="22"/>
      <c r="I308" s="30" t="str">
        <f>IF($C308="","",IF(COUNTIF(PRODUTOS!$A$5:$A$104,$C308)=0,"CÓDIGO INVÁLIDO",IF(OR($E308="",$E308&lt;=0),"QTD INVÁLIDA","OK")))</f>
        <v/>
      </c>
    </row>
    <row r="309" spans="1:9">
      <c r="A309" s="42"/>
      <c r="B309" s="22"/>
      <c r="C309" s="22"/>
      <c r="D309" s="29" t="str">
        <f>IF($C309="","",IF(COUNTIF(PRODUTOS!$A$5:$A$104,$C309)=0,"NÃO CADASTRADO",INDEX(PRODUTOS!$B$5:$B$104,MATCH($C309,PRODUTOS!$A$5:$A$104,0))))</f>
        <v/>
      </c>
      <c r="E309" s="23"/>
      <c r="F309" s="22"/>
      <c r="G309" s="22"/>
      <c r="H309" s="22"/>
      <c r="I309" s="30" t="str">
        <f>IF($C309="","",IF(COUNTIF(PRODUTOS!$A$5:$A$104,$C309)=0,"CÓDIGO INVÁLIDO",IF(OR($E309="",$E309&lt;=0),"QTD INVÁLIDA","OK")))</f>
        <v/>
      </c>
    </row>
    <row r="310" spans="1:9">
      <c r="A310" s="42"/>
      <c r="B310" s="22"/>
      <c r="C310" s="22"/>
      <c r="D310" s="29" t="str">
        <f>IF($C310="","",IF(COUNTIF(PRODUTOS!$A$5:$A$104,$C310)=0,"NÃO CADASTRADO",INDEX(PRODUTOS!$B$5:$B$104,MATCH($C310,PRODUTOS!$A$5:$A$104,0))))</f>
        <v/>
      </c>
      <c r="E310" s="23"/>
      <c r="F310" s="22"/>
      <c r="G310" s="22"/>
      <c r="H310" s="22"/>
      <c r="I310" s="30" t="str">
        <f>IF($C310="","",IF(COUNTIF(PRODUTOS!$A$5:$A$104,$C310)=0,"CÓDIGO INVÁLIDO",IF(OR($E310="",$E310&lt;=0),"QTD INVÁLIDA","OK")))</f>
        <v/>
      </c>
    </row>
    <row r="311" spans="1:9">
      <c r="A311" s="42"/>
      <c r="B311" s="22"/>
      <c r="C311" s="22"/>
      <c r="D311" s="29" t="str">
        <f>IF($C311="","",IF(COUNTIF(PRODUTOS!$A$5:$A$104,$C311)=0,"NÃO CADASTRADO",INDEX(PRODUTOS!$B$5:$B$104,MATCH($C311,PRODUTOS!$A$5:$A$104,0))))</f>
        <v/>
      </c>
      <c r="E311" s="23"/>
      <c r="F311" s="22"/>
      <c r="G311" s="22"/>
      <c r="H311" s="22"/>
      <c r="I311" s="30" t="str">
        <f>IF($C311="","",IF(COUNTIF(PRODUTOS!$A$5:$A$104,$C311)=0,"CÓDIGO INVÁLIDO",IF(OR($E311="",$E311&lt;=0),"QTD INVÁLIDA","OK")))</f>
        <v/>
      </c>
    </row>
    <row r="312" spans="1:9">
      <c r="A312" s="42"/>
      <c r="B312" s="22"/>
      <c r="C312" s="22"/>
      <c r="D312" s="29" t="str">
        <f>IF($C312="","",IF(COUNTIF(PRODUTOS!$A$5:$A$104,$C312)=0,"NÃO CADASTRADO",INDEX(PRODUTOS!$B$5:$B$104,MATCH($C312,PRODUTOS!$A$5:$A$104,0))))</f>
        <v/>
      </c>
      <c r="E312" s="23"/>
      <c r="F312" s="22"/>
      <c r="G312" s="22"/>
      <c r="H312" s="22"/>
      <c r="I312" s="30" t="str">
        <f>IF($C312="","",IF(COUNTIF(PRODUTOS!$A$5:$A$104,$C312)=0,"CÓDIGO INVÁLIDO",IF(OR($E312="",$E312&lt;=0),"QTD INVÁLIDA","OK")))</f>
        <v/>
      </c>
    </row>
    <row r="313" spans="1:9">
      <c r="A313" s="42"/>
      <c r="B313" s="22"/>
      <c r="C313" s="22"/>
      <c r="D313" s="29" t="str">
        <f>IF($C313="","",IF(COUNTIF(PRODUTOS!$A$5:$A$104,$C313)=0,"NÃO CADASTRADO",INDEX(PRODUTOS!$B$5:$B$104,MATCH($C313,PRODUTOS!$A$5:$A$104,0))))</f>
        <v/>
      </c>
      <c r="E313" s="23"/>
      <c r="F313" s="22"/>
      <c r="G313" s="22"/>
      <c r="H313" s="22"/>
      <c r="I313" s="30" t="str">
        <f>IF($C313="","",IF(COUNTIF(PRODUTOS!$A$5:$A$104,$C313)=0,"CÓDIGO INVÁLIDO",IF(OR($E313="",$E313&lt;=0),"QTD INVÁLIDA","OK")))</f>
        <v/>
      </c>
    </row>
    <row r="314" spans="1:9">
      <c r="A314" s="42"/>
      <c r="B314" s="22"/>
      <c r="C314" s="22"/>
      <c r="D314" s="29" t="str">
        <f>IF($C314="","",IF(COUNTIF(PRODUTOS!$A$5:$A$104,$C314)=0,"NÃO CADASTRADO",INDEX(PRODUTOS!$B$5:$B$104,MATCH($C314,PRODUTOS!$A$5:$A$104,0))))</f>
        <v/>
      </c>
      <c r="E314" s="23"/>
      <c r="F314" s="22"/>
      <c r="G314" s="22"/>
      <c r="H314" s="22"/>
      <c r="I314" s="30" t="str">
        <f>IF($C314="","",IF(COUNTIF(PRODUTOS!$A$5:$A$104,$C314)=0,"CÓDIGO INVÁLIDO",IF(OR($E314="",$E314&lt;=0),"QTD INVÁLIDA","OK")))</f>
        <v/>
      </c>
    </row>
    <row r="315" spans="1:9">
      <c r="A315" s="42"/>
      <c r="B315" s="22"/>
      <c r="C315" s="22"/>
      <c r="D315" s="29" t="str">
        <f>IF($C315="","",IF(COUNTIF(PRODUTOS!$A$5:$A$104,$C315)=0,"NÃO CADASTRADO",INDEX(PRODUTOS!$B$5:$B$104,MATCH($C315,PRODUTOS!$A$5:$A$104,0))))</f>
        <v/>
      </c>
      <c r="E315" s="23"/>
      <c r="F315" s="22"/>
      <c r="G315" s="22"/>
      <c r="H315" s="22"/>
      <c r="I315" s="30" t="str">
        <f>IF($C315="","",IF(COUNTIF(PRODUTOS!$A$5:$A$104,$C315)=0,"CÓDIGO INVÁLIDO",IF(OR($E315="",$E315&lt;=0),"QTD INVÁLIDA","OK")))</f>
        <v/>
      </c>
    </row>
    <row r="316" spans="1:9">
      <c r="A316" s="42"/>
      <c r="B316" s="22"/>
      <c r="C316" s="22"/>
      <c r="D316" s="29" t="str">
        <f>IF($C316="","",IF(COUNTIF(PRODUTOS!$A$5:$A$104,$C316)=0,"NÃO CADASTRADO",INDEX(PRODUTOS!$B$5:$B$104,MATCH($C316,PRODUTOS!$A$5:$A$104,0))))</f>
        <v/>
      </c>
      <c r="E316" s="23"/>
      <c r="F316" s="22"/>
      <c r="G316" s="22"/>
      <c r="H316" s="22"/>
      <c r="I316" s="30" t="str">
        <f>IF($C316="","",IF(COUNTIF(PRODUTOS!$A$5:$A$104,$C316)=0,"CÓDIGO INVÁLIDO",IF(OR($E316="",$E316&lt;=0),"QTD INVÁLIDA","OK")))</f>
        <v/>
      </c>
    </row>
    <row r="317" spans="1:9">
      <c r="A317" s="42"/>
      <c r="B317" s="22"/>
      <c r="C317" s="22"/>
      <c r="D317" s="29" t="str">
        <f>IF($C317="","",IF(COUNTIF(PRODUTOS!$A$5:$A$104,$C317)=0,"NÃO CADASTRADO",INDEX(PRODUTOS!$B$5:$B$104,MATCH($C317,PRODUTOS!$A$5:$A$104,0))))</f>
        <v/>
      </c>
      <c r="E317" s="23"/>
      <c r="F317" s="22"/>
      <c r="G317" s="22"/>
      <c r="H317" s="22"/>
      <c r="I317" s="30" t="str">
        <f>IF($C317="","",IF(COUNTIF(PRODUTOS!$A$5:$A$104,$C317)=0,"CÓDIGO INVÁLIDO",IF(OR($E317="",$E317&lt;=0),"QTD INVÁLIDA","OK")))</f>
        <v/>
      </c>
    </row>
    <row r="318" spans="1:9">
      <c r="A318" s="42"/>
      <c r="B318" s="22"/>
      <c r="C318" s="22"/>
      <c r="D318" s="29" t="str">
        <f>IF($C318="","",IF(COUNTIF(PRODUTOS!$A$5:$A$104,$C318)=0,"NÃO CADASTRADO",INDEX(PRODUTOS!$B$5:$B$104,MATCH($C318,PRODUTOS!$A$5:$A$104,0))))</f>
        <v/>
      </c>
      <c r="E318" s="23"/>
      <c r="F318" s="22"/>
      <c r="G318" s="22"/>
      <c r="H318" s="22"/>
      <c r="I318" s="30" t="str">
        <f>IF($C318="","",IF(COUNTIF(PRODUTOS!$A$5:$A$104,$C318)=0,"CÓDIGO INVÁLIDO",IF(OR($E318="",$E318&lt;=0),"QTD INVÁLIDA","OK")))</f>
        <v/>
      </c>
    </row>
    <row r="319" spans="1:9">
      <c r="A319" s="42"/>
      <c r="B319" s="22"/>
      <c r="C319" s="22"/>
      <c r="D319" s="29" t="str">
        <f>IF($C319="","",IF(COUNTIF(PRODUTOS!$A$5:$A$104,$C319)=0,"NÃO CADASTRADO",INDEX(PRODUTOS!$B$5:$B$104,MATCH($C319,PRODUTOS!$A$5:$A$104,0))))</f>
        <v/>
      </c>
      <c r="E319" s="23"/>
      <c r="F319" s="22"/>
      <c r="G319" s="22"/>
      <c r="H319" s="22"/>
      <c r="I319" s="30" t="str">
        <f>IF($C319="","",IF(COUNTIF(PRODUTOS!$A$5:$A$104,$C319)=0,"CÓDIGO INVÁLIDO",IF(OR($E319="",$E319&lt;=0),"QTD INVÁLIDA","OK")))</f>
        <v/>
      </c>
    </row>
    <row r="320" spans="1:9">
      <c r="A320" s="42"/>
      <c r="B320" s="22"/>
      <c r="C320" s="22"/>
      <c r="D320" s="29" t="str">
        <f>IF($C320="","",IF(COUNTIF(PRODUTOS!$A$5:$A$104,$C320)=0,"NÃO CADASTRADO",INDEX(PRODUTOS!$B$5:$B$104,MATCH($C320,PRODUTOS!$A$5:$A$104,0))))</f>
        <v/>
      </c>
      <c r="E320" s="23"/>
      <c r="F320" s="22"/>
      <c r="G320" s="22"/>
      <c r="H320" s="22"/>
      <c r="I320" s="30" t="str">
        <f>IF($C320="","",IF(COUNTIF(PRODUTOS!$A$5:$A$104,$C320)=0,"CÓDIGO INVÁLIDO",IF(OR($E320="",$E320&lt;=0),"QTD INVÁLIDA","OK")))</f>
        <v/>
      </c>
    </row>
    <row r="321" spans="1:9">
      <c r="A321" s="42"/>
      <c r="B321" s="22"/>
      <c r="C321" s="22"/>
      <c r="D321" s="29" t="str">
        <f>IF($C321="","",IF(COUNTIF(PRODUTOS!$A$5:$A$104,$C321)=0,"NÃO CADASTRADO",INDEX(PRODUTOS!$B$5:$B$104,MATCH($C321,PRODUTOS!$A$5:$A$104,0))))</f>
        <v/>
      </c>
      <c r="E321" s="23"/>
      <c r="F321" s="22"/>
      <c r="G321" s="22"/>
      <c r="H321" s="22"/>
      <c r="I321" s="30" t="str">
        <f>IF($C321="","",IF(COUNTIF(PRODUTOS!$A$5:$A$104,$C321)=0,"CÓDIGO INVÁLIDO",IF(OR($E321="",$E321&lt;=0),"QTD INVÁLIDA","OK")))</f>
        <v/>
      </c>
    </row>
    <row r="322" spans="1:9">
      <c r="A322" s="42"/>
      <c r="B322" s="22"/>
      <c r="C322" s="22"/>
      <c r="D322" s="29" t="str">
        <f>IF($C322="","",IF(COUNTIF(PRODUTOS!$A$5:$A$104,$C322)=0,"NÃO CADASTRADO",INDEX(PRODUTOS!$B$5:$B$104,MATCH($C322,PRODUTOS!$A$5:$A$104,0))))</f>
        <v/>
      </c>
      <c r="E322" s="23"/>
      <c r="F322" s="22"/>
      <c r="G322" s="22"/>
      <c r="H322" s="22"/>
      <c r="I322" s="30" t="str">
        <f>IF($C322="","",IF(COUNTIF(PRODUTOS!$A$5:$A$104,$C322)=0,"CÓDIGO INVÁLIDO",IF(OR($E322="",$E322&lt;=0),"QTD INVÁLIDA","OK")))</f>
        <v/>
      </c>
    </row>
    <row r="323" spans="1:9">
      <c r="A323" s="42"/>
      <c r="B323" s="22"/>
      <c r="C323" s="22"/>
      <c r="D323" s="29" t="str">
        <f>IF($C323="","",IF(COUNTIF(PRODUTOS!$A$5:$A$104,$C323)=0,"NÃO CADASTRADO",INDEX(PRODUTOS!$B$5:$B$104,MATCH($C323,PRODUTOS!$A$5:$A$104,0))))</f>
        <v/>
      </c>
      <c r="E323" s="23"/>
      <c r="F323" s="22"/>
      <c r="G323" s="22"/>
      <c r="H323" s="22"/>
      <c r="I323" s="30" t="str">
        <f>IF($C323="","",IF(COUNTIF(PRODUTOS!$A$5:$A$104,$C323)=0,"CÓDIGO INVÁLIDO",IF(OR($E323="",$E323&lt;=0),"QTD INVÁLIDA","OK")))</f>
        <v/>
      </c>
    </row>
    <row r="324" spans="1:9">
      <c r="A324" s="42"/>
      <c r="B324" s="22"/>
      <c r="C324" s="22"/>
      <c r="D324" s="29" t="str">
        <f>IF($C324="","",IF(COUNTIF(PRODUTOS!$A$5:$A$104,$C324)=0,"NÃO CADASTRADO",INDEX(PRODUTOS!$B$5:$B$104,MATCH($C324,PRODUTOS!$A$5:$A$104,0))))</f>
        <v/>
      </c>
      <c r="E324" s="23"/>
      <c r="F324" s="22"/>
      <c r="G324" s="22"/>
      <c r="H324" s="22"/>
      <c r="I324" s="30" t="str">
        <f>IF($C324="","",IF(COUNTIF(PRODUTOS!$A$5:$A$104,$C324)=0,"CÓDIGO INVÁLIDO",IF(OR($E324="",$E324&lt;=0),"QTD INVÁLIDA","OK")))</f>
        <v/>
      </c>
    </row>
    <row r="325" spans="1:9">
      <c r="A325" s="42"/>
      <c r="B325" s="22"/>
      <c r="C325" s="22"/>
      <c r="D325" s="29" t="str">
        <f>IF($C325="","",IF(COUNTIF(PRODUTOS!$A$5:$A$104,$C325)=0,"NÃO CADASTRADO",INDEX(PRODUTOS!$B$5:$B$104,MATCH($C325,PRODUTOS!$A$5:$A$104,0))))</f>
        <v/>
      </c>
      <c r="E325" s="23"/>
      <c r="F325" s="22"/>
      <c r="G325" s="22"/>
      <c r="H325" s="22"/>
      <c r="I325" s="30" t="str">
        <f>IF($C325="","",IF(COUNTIF(PRODUTOS!$A$5:$A$104,$C325)=0,"CÓDIGO INVÁLIDO",IF(OR($E325="",$E325&lt;=0),"QTD INVÁLIDA","OK")))</f>
        <v/>
      </c>
    </row>
    <row r="326" spans="1:9">
      <c r="A326" s="42"/>
      <c r="B326" s="22"/>
      <c r="C326" s="22"/>
      <c r="D326" s="29" t="str">
        <f>IF($C326="","",IF(COUNTIF(PRODUTOS!$A$5:$A$104,$C326)=0,"NÃO CADASTRADO",INDEX(PRODUTOS!$B$5:$B$104,MATCH($C326,PRODUTOS!$A$5:$A$104,0))))</f>
        <v/>
      </c>
      <c r="E326" s="23"/>
      <c r="F326" s="22"/>
      <c r="G326" s="22"/>
      <c r="H326" s="22"/>
      <c r="I326" s="30" t="str">
        <f>IF($C326="","",IF(COUNTIF(PRODUTOS!$A$5:$A$104,$C326)=0,"CÓDIGO INVÁLIDO",IF(OR($E326="",$E326&lt;=0),"QTD INVÁLIDA","OK")))</f>
        <v/>
      </c>
    </row>
    <row r="327" spans="1:9">
      <c r="A327" s="42"/>
      <c r="B327" s="22"/>
      <c r="C327" s="22"/>
      <c r="D327" s="29" t="str">
        <f>IF($C327="","",IF(COUNTIF(PRODUTOS!$A$5:$A$104,$C327)=0,"NÃO CADASTRADO",INDEX(PRODUTOS!$B$5:$B$104,MATCH($C327,PRODUTOS!$A$5:$A$104,0))))</f>
        <v/>
      </c>
      <c r="E327" s="23"/>
      <c r="F327" s="22"/>
      <c r="G327" s="22"/>
      <c r="H327" s="22"/>
      <c r="I327" s="30" t="str">
        <f>IF($C327="","",IF(COUNTIF(PRODUTOS!$A$5:$A$104,$C327)=0,"CÓDIGO INVÁLIDO",IF(OR($E327="",$E327&lt;=0),"QTD INVÁLIDA","OK")))</f>
        <v/>
      </c>
    </row>
    <row r="328" spans="1:9">
      <c r="A328" s="42"/>
      <c r="B328" s="22"/>
      <c r="C328" s="22"/>
      <c r="D328" s="29" t="str">
        <f>IF($C328="","",IF(COUNTIF(PRODUTOS!$A$5:$A$104,$C328)=0,"NÃO CADASTRADO",INDEX(PRODUTOS!$B$5:$B$104,MATCH($C328,PRODUTOS!$A$5:$A$104,0))))</f>
        <v/>
      </c>
      <c r="E328" s="23"/>
      <c r="F328" s="22"/>
      <c r="G328" s="22"/>
      <c r="H328" s="22"/>
      <c r="I328" s="30" t="str">
        <f>IF($C328="","",IF(COUNTIF(PRODUTOS!$A$5:$A$104,$C328)=0,"CÓDIGO INVÁLIDO",IF(OR($E328="",$E328&lt;=0),"QTD INVÁLIDA","OK")))</f>
        <v/>
      </c>
    </row>
    <row r="329" spans="1:9">
      <c r="A329" s="42"/>
      <c r="B329" s="22"/>
      <c r="C329" s="22"/>
      <c r="D329" s="29" t="str">
        <f>IF($C329="","",IF(COUNTIF(PRODUTOS!$A$5:$A$104,$C329)=0,"NÃO CADASTRADO",INDEX(PRODUTOS!$B$5:$B$104,MATCH($C329,PRODUTOS!$A$5:$A$104,0))))</f>
        <v/>
      </c>
      <c r="E329" s="23"/>
      <c r="F329" s="22"/>
      <c r="G329" s="22"/>
      <c r="H329" s="22"/>
      <c r="I329" s="30" t="str">
        <f>IF($C329="","",IF(COUNTIF(PRODUTOS!$A$5:$A$104,$C329)=0,"CÓDIGO INVÁLIDO",IF(OR($E329="",$E329&lt;=0),"QTD INVÁLIDA","OK")))</f>
        <v/>
      </c>
    </row>
    <row r="330" spans="1:9">
      <c r="A330" s="42"/>
      <c r="B330" s="22"/>
      <c r="C330" s="22"/>
      <c r="D330" s="29" t="str">
        <f>IF($C330="","",IF(COUNTIF(PRODUTOS!$A$5:$A$104,$C330)=0,"NÃO CADASTRADO",INDEX(PRODUTOS!$B$5:$B$104,MATCH($C330,PRODUTOS!$A$5:$A$104,0))))</f>
        <v/>
      </c>
      <c r="E330" s="23"/>
      <c r="F330" s="22"/>
      <c r="G330" s="22"/>
      <c r="H330" s="22"/>
      <c r="I330" s="30" t="str">
        <f>IF($C330="","",IF(COUNTIF(PRODUTOS!$A$5:$A$104,$C330)=0,"CÓDIGO INVÁLIDO",IF(OR($E330="",$E330&lt;=0),"QTD INVÁLIDA","OK")))</f>
        <v/>
      </c>
    </row>
    <row r="331" spans="1:9">
      <c r="A331" s="42"/>
      <c r="B331" s="22"/>
      <c r="C331" s="22"/>
      <c r="D331" s="29" t="str">
        <f>IF($C331="","",IF(COUNTIF(PRODUTOS!$A$5:$A$104,$C331)=0,"NÃO CADASTRADO",INDEX(PRODUTOS!$B$5:$B$104,MATCH($C331,PRODUTOS!$A$5:$A$104,0))))</f>
        <v/>
      </c>
      <c r="E331" s="23"/>
      <c r="F331" s="22"/>
      <c r="G331" s="22"/>
      <c r="H331" s="22"/>
      <c r="I331" s="30" t="str">
        <f>IF($C331="","",IF(COUNTIF(PRODUTOS!$A$5:$A$104,$C331)=0,"CÓDIGO INVÁLIDO",IF(OR($E331="",$E331&lt;=0),"QTD INVÁLIDA","OK")))</f>
        <v/>
      </c>
    </row>
    <row r="332" spans="1:9">
      <c r="A332" s="42"/>
      <c r="B332" s="22"/>
      <c r="C332" s="22"/>
      <c r="D332" s="29" t="str">
        <f>IF($C332="","",IF(COUNTIF(PRODUTOS!$A$5:$A$104,$C332)=0,"NÃO CADASTRADO",INDEX(PRODUTOS!$B$5:$B$104,MATCH($C332,PRODUTOS!$A$5:$A$104,0))))</f>
        <v/>
      </c>
      <c r="E332" s="23"/>
      <c r="F332" s="22"/>
      <c r="G332" s="22"/>
      <c r="H332" s="22"/>
      <c r="I332" s="30" t="str">
        <f>IF($C332="","",IF(COUNTIF(PRODUTOS!$A$5:$A$104,$C332)=0,"CÓDIGO INVÁLIDO",IF(OR($E332="",$E332&lt;=0),"QTD INVÁLIDA","OK")))</f>
        <v/>
      </c>
    </row>
    <row r="333" spans="1:9">
      <c r="A333" s="42"/>
      <c r="B333" s="22"/>
      <c r="C333" s="22"/>
      <c r="D333" s="29" t="str">
        <f>IF($C333="","",IF(COUNTIF(PRODUTOS!$A$5:$A$104,$C333)=0,"NÃO CADASTRADO",INDEX(PRODUTOS!$B$5:$B$104,MATCH($C333,PRODUTOS!$A$5:$A$104,0))))</f>
        <v/>
      </c>
      <c r="E333" s="23"/>
      <c r="F333" s="22"/>
      <c r="G333" s="22"/>
      <c r="H333" s="22"/>
      <c r="I333" s="30" t="str">
        <f>IF($C333="","",IF(COUNTIF(PRODUTOS!$A$5:$A$104,$C333)=0,"CÓDIGO INVÁLIDO",IF(OR($E333="",$E333&lt;=0),"QTD INVÁLIDA","OK")))</f>
        <v/>
      </c>
    </row>
    <row r="334" spans="1:9">
      <c r="A334" s="42"/>
      <c r="B334" s="22"/>
      <c r="C334" s="22"/>
      <c r="D334" s="29" t="str">
        <f>IF($C334="","",IF(COUNTIF(PRODUTOS!$A$5:$A$104,$C334)=0,"NÃO CADASTRADO",INDEX(PRODUTOS!$B$5:$B$104,MATCH($C334,PRODUTOS!$A$5:$A$104,0))))</f>
        <v/>
      </c>
      <c r="E334" s="23"/>
      <c r="F334" s="22"/>
      <c r="G334" s="22"/>
      <c r="H334" s="22"/>
      <c r="I334" s="30" t="str">
        <f>IF($C334="","",IF(COUNTIF(PRODUTOS!$A$5:$A$104,$C334)=0,"CÓDIGO INVÁLIDO",IF(OR($E334="",$E334&lt;=0),"QTD INVÁLIDA","OK")))</f>
        <v/>
      </c>
    </row>
    <row r="335" spans="1:9">
      <c r="A335" s="42"/>
      <c r="B335" s="22"/>
      <c r="C335" s="22"/>
      <c r="D335" s="29" t="str">
        <f>IF($C335="","",IF(COUNTIF(PRODUTOS!$A$5:$A$104,$C335)=0,"NÃO CADASTRADO",INDEX(PRODUTOS!$B$5:$B$104,MATCH($C335,PRODUTOS!$A$5:$A$104,0))))</f>
        <v/>
      </c>
      <c r="E335" s="23"/>
      <c r="F335" s="22"/>
      <c r="G335" s="22"/>
      <c r="H335" s="22"/>
      <c r="I335" s="30" t="str">
        <f>IF($C335="","",IF(COUNTIF(PRODUTOS!$A$5:$A$104,$C335)=0,"CÓDIGO INVÁLIDO",IF(OR($E335="",$E335&lt;=0),"QTD INVÁLIDA","OK")))</f>
        <v/>
      </c>
    </row>
    <row r="336" spans="1:9">
      <c r="A336" s="42"/>
      <c r="B336" s="22"/>
      <c r="C336" s="22"/>
      <c r="D336" s="29" t="str">
        <f>IF($C336="","",IF(COUNTIF(PRODUTOS!$A$5:$A$104,$C336)=0,"NÃO CADASTRADO",INDEX(PRODUTOS!$B$5:$B$104,MATCH($C336,PRODUTOS!$A$5:$A$104,0))))</f>
        <v/>
      </c>
      <c r="E336" s="23"/>
      <c r="F336" s="22"/>
      <c r="G336" s="22"/>
      <c r="H336" s="22"/>
      <c r="I336" s="30" t="str">
        <f>IF($C336="","",IF(COUNTIF(PRODUTOS!$A$5:$A$104,$C336)=0,"CÓDIGO INVÁLIDO",IF(OR($E336="",$E336&lt;=0),"QTD INVÁLIDA","OK")))</f>
        <v/>
      </c>
    </row>
    <row r="337" spans="1:9">
      <c r="A337" s="42"/>
      <c r="B337" s="22"/>
      <c r="C337" s="22"/>
      <c r="D337" s="29" t="str">
        <f>IF($C337="","",IF(COUNTIF(PRODUTOS!$A$5:$A$104,$C337)=0,"NÃO CADASTRADO",INDEX(PRODUTOS!$B$5:$B$104,MATCH($C337,PRODUTOS!$A$5:$A$104,0))))</f>
        <v/>
      </c>
      <c r="E337" s="23"/>
      <c r="F337" s="22"/>
      <c r="G337" s="22"/>
      <c r="H337" s="22"/>
      <c r="I337" s="30" t="str">
        <f>IF($C337="","",IF(COUNTIF(PRODUTOS!$A$5:$A$104,$C337)=0,"CÓDIGO INVÁLIDO",IF(OR($E337="",$E337&lt;=0),"QTD INVÁLIDA","OK")))</f>
        <v/>
      </c>
    </row>
    <row r="338" spans="1:9">
      <c r="A338" s="42"/>
      <c r="B338" s="22"/>
      <c r="C338" s="22"/>
      <c r="D338" s="29" t="str">
        <f>IF($C338="","",IF(COUNTIF(PRODUTOS!$A$5:$A$104,$C338)=0,"NÃO CADASTRADO",INDEX(PRODUTOS!$B$5:$B$104,MATCH($C338,PRODUTOS!$A$5:$A$104,0))))</f>
        <v/>
      </c>
      <c r="E338" s="23"/>
      <c r="F338" s="22"/>
      <c r="G338" s="22"/>
      <c r="H338" s="22"/>
      <c r="I338" s="30" t="str">
        <f>IF($C338="","",IF(COUNTIF(PRODUTOS!$A$5:$A$104,$C338)=0,"CÓDIGO INVÁLIDO",IF(OR($E338="",$E338&lt;=0),"QTD INVÁLIDA","OK")))</f>
        <v/>
      </c>
    </row>
    <row r="339" spans="1:9">
      <c r="A339" s="42"/>
      <c r="B339" s="22"/>
      <c r="C339" s="22"/>
      <c r="D339" s="29" t="str">
        <f>IF($C339="","",IF(COUNTIF(PRODUTOS!$A$5:$A$104,$C339)=0,"NÃO CADASTRADO",INDEX(PRODUTOS!$B$5:$B$104,MATCH($C339,PRODUTOS!$A$5:$A$104,0))))</f>
        <v/>
      </c>
      <c r="E339" s="23"/>
      <c r="F339" s="22"/>
      <c r="G339" s="22"/>
      <c r="H339" s="22"/>
      <c r="I339" s="30" t="str">
        <f>IF($C339="","",IF(COUNTIF(PRODUTOS!$A$5:$A$104,$C339)=0,"CÓDIGO INVÁLIDO",IF(OR($E339="",$E339&lt;=0),"QTD INVÁLIDA","OK")))</f>
        <v/>
      </c>
    </row>
    <row r="340" spans="1:9">
      <c r="A340" s="42"/>
      <c r="B340" s="22"/>
      <c r="C340" s="22"/>
      <c r="D340" s="29" t="str">
        <f>IF($C340="","",IF(COUNTIF(PRODUTOS!$A$5:$A$104,$C340)=0,"NÃO CADASTRADO",INDEX(PRODUTOS!$B$5:$B$104,MATCH($C340,PRODUTOS!$A$5:$A$104,0))))</f>
        <v/>
      </c>
      <c r="E340" s="23"/>
      <c r="F340" s="22"/>
      <c r="G340" s="22"/>
      <c r="H340" s="22"/>
      <c r="I340" s="30" t="str">
        <f>IF($C340="","",IF(COUNTIF(PRODUTOS!$A$5:$A$104,$C340)=0,"CÓDIGO INVÁLIDO",IF(OR($E340="",$E340&lt;=0),"QTD INVÁLIDA","OK")))</f>
        <v/>
      </c>
    </row>
    <row r="341" spans="1:9">
      <c r="A341" s="42"/>
      <c r="B341" s="22"/>
      <c r="C341" s="22"/>
      <c r="D341" s="29" t="str">
        <f>IF($C341="","",IF(COUNTIF(PRODUTOS!$A$5:$A$104,$C341)=0,"NÃO CADASTRADO",INDEX(PRODUTOS!$B$5:$B$104,MATCH($C341,PRODUTOS!$A$5:$A$104,0))))</f>
        <v/>
      </c>
      <c r="E341" s="23"/>
      <c r="F341" s="22"/>
      <c r="G341" s="22"/>
      <c r="H341" s="22"/>
      <c r="I341" s="30" t="str">
        <f>IF($C341="","",IF(COUNTIF(PRODUTOS!$A$5:$A$104,$C341)=0,"CÓDIGO INVÁLIDO",IF(OR($E341="",$E341&lt;=0),"QTD INVÁLIDA","OK")))</f>
        <v/>
      </c>
    </row>
    <row r="342" spans="1:9">
      <c r="A342" s="42"/>
      <c r="B342" s="22"/>
      <c r="C342" s="22"/>
      <c r="D342" s="29" t="str">
        <f>IF($C342="","",IF(COUNTIF(PRODUTOS!$A$5:$A$104,$C342)=0,"NÃO CADASTRADO",INDEX(PRODUTOS!$B$5:$B$104,MATCH($C342,PRODUTOS!$A$5:$A$104,0))))</f>
        <v/>
      </c>
      <c r="E342" s="23"/>
      <c r="F342" s="22"/>
      <c r="G342" s="22"/>
      <c r="H342" s="22"/>
      <c r="I342" s="30" t="str">
        <f>IF($C342="","",IF(COUNTIF(PRODUTOS!$A$5:$A$104,$C342)=0,"CÓDIGO INVÁLIDO",IF(OR($E342="",$E342&lt;=0),"QTD INVÁLIDA","OK")))</f>
        <v/>
      </c>
    </row>
    <row r="343" spans="1:9">
      <c r="A343" s="42"/>
      <c r="B343" s="22"/>
      <c r="C343" s="22"/>
      <c r="D343" s="29" t="str">
        <f>IF($C343="","",IF(COUNTIF(PRODUTOS!$A$5:$A$104,$C343)=0,"NÃO CADASTRADO",INDEX(PRODUTOS!$B$5:$B$104,MATCH($C343,PRODUTOS!$A$5:$A$104,0))))</f>
        <v/>
      </c>
      <c r="E343" s="23"/>
      <c r="F343" s="22"/>
      <c r="G343" s="22"/>
      <c r="H343" s="22"/>
      <c r="I343" s="30" t="str">
        <f>IF($C343="","",IF(COUNTIF(PRODUTOS!$A$5:$A$104,$C343)=0,"CÓDIGO INVÁLIDO",IF(OR($E343="",$E343&lt;=0),"QTD INVÁLIDA","OK")))</f>
        <v/>
      </c>
    </row>
    <row r="344" spans="1:9">
      <c r="A344" s="42"/>
      <c r="B344" s="22"/>
      <c r="C344" s="22"/>
      <c r="D344" s="29" t="str">
        <f>IF($C344="","",IF(COUNTIF(PRODUTOS!$A$5:$A$104,$C344)=0,"NÃO CADASTRADO",INDEX(PRODUTOS!$B$5:$B$104,MATCH($C344,PRODUTOS!$A$5:$A$104,0))))</f>
        <v/>
      </c>
      <c r="E344" s="23"/>
      <c r="F344" s="22"/>
      <c r="G344" s="22"/>
      <c r="H344" s="22"/>
      <c r="I344" s="30" t="str">
        <f>IF($C344="","",IF(COUNTIF(PRODUTOS!$A$5:$A$104,$C344)=0,"CÓDIGO INVÁLIDO",IF(OR($E344="",$E344&lt;=0),"QTD INVÁLIDA","OK")))</f>
        <v/>
      </c>
    </row>
    <row r="345" spans="1:9">
      <c r="A345" s="42"/>
      <c r="B345" s="22"/>
      <c r="C345" s="22"/>
      <c r="D345" s="29" t="str">
        <f>IF($C345="","",IF(COUNTIF(PRODUTOS!$A$5:$A$104,$C345)=0,"NÃO CADASTRADO",INDEX(PRODUTOS!$B$5:$B$104,MATCH($C345,PRODUTOS!$A$5:$A$104,0))))</f>
        <v/>
      </c>
      <c r="E345" s="23"/>
      <c r="F345" s="22"/>
      <c r="G345" s="22"/>
      <c r="H345" s="22"/>
      <c r="I345" s="30" t="str">
        <f>IF($C345="","",IF(COUNTIF(PRODUTOS!$A$5:$A$104,$C345)=0,"CÓDIGO INVÁLIDO",IF(OR($E345="",$E345&lt;=0),"QTD INVÁLIDA","OK")))</f>
        <v/>
      </c>
    </row>
    <row r="346" spans="1:9">
      <c r="A346" s="42"/>
      <c r="B346" s="22"/>
      <c r="C346" s="22"/>
      <c r="D346" s="29" t="str">
        <f>IF($C346="","",IF(COUNTIF(PRODUTOS!$A$5:$A$104,$C346)=0,"NÃO CADASTRADO",INDEX(PRODUTOS!$B$5:$B$104,MATCH($C346,PRODUTOS!$A$5:$A$104,0))))</f>
        <v/>
      </c>
      <c r="E346" s="23"/>
      <c r="F346" s="22"/>
      <c r="G346" s="22"/>
      <c r="H346" s="22"/>
      <c r="I346" s="30" t="str">
        <f>IF($C346="","",IF(COUNTIF(PRODUTOS!$A$5:$A$104,$C346)=0,"CÓDIGO INVÁLIDO",IF(OR($E346="",$E346&lt;=0),"QTD INVÁLIDA","OK")))</f>
        <v/>
      </c>
    </row>
    <row r="347" spans="1:9">
      <c r="A347" s="42"/>
      <c r="B347" s="22"/>
      <c r="C347" s="22"/>
      <c r="D347" s="29" t="str">
        <f>IF($C347="","",IF(COUNTIF(PRODUTOS!$A$5:$A$104,$C347)=0,"NÃO CADASTRADO",INDEX(PRODUTOS!$B$5:$B$104,MATCH($C347,PRODUTOS!$A$5:$A$104,0))))</f>
        <v/>
      </c>
      <c r="E347" s="23"/>
      <c r="F347" s="22"/>
      <c r="G347" s="22"/>
      <c r="H347" s="22"/>
      <c r="I347" s="30" t="str">
        <f>IF($C347="","",IF(COUNTIF(PRODUTOS!$A$5:$A$104,$C347)=0,"CÓDIGO INVÁLIDO",IF(OR($E347="",$E347&lt;=0),"QTD INVÁLIDA","OK")))</f>
        <v/>
      </c>
    </row>
    <row r="348" spans="1:9">
      <c r="A348" s="42"/>
      <c r="B348" s="22"/>
      <c r="C348" s="22"/>
      <c r="D348" s="29" t="str">
        <f>IF($C348="","",IF(COUNTIF(PRODUTOS!$A$5:$A$104,$C348)=0,"NÃO CADASTRADO",INDEX(PRODUTOS!$B$5:$B$104,MATCH($C348,PRODUTOS!$A$5:$A$104,0))))</f>
        <v/>
      </c>
      <c r="E348" s="23"/>
      <c r="F348" s="22"/>
      <c r="G348" s="22"/>
      <c r="H348" s="22"/>
      <c r="I348" s="30" t="str">
        <f>IF($C348="","",IF(COUNTIF(PRODUTOS!$A$5:$A$104,$C348)=0,"CÓDIGO INVÁLIDO",IF(OR($E348="",$E348&lt;=0),"QTD INVÁLIDA","OK")))</f>
        <v/>
      </c>
    </row>
    <row r="349" spans="1:9">
      <c r="A349" s="42"/>
      <c r="B349" s="22"/>
      <c r="C349" s="22"/>
      <c r="D349" s="29" t="str">
        <f>IF($C349="","",IF(COUNTIF(PRODUTOS!$A$5:$A$104,$C349)=0,"NÃO CADASTRADO",INDEX(PRODUTOS!$B$5:$B$104,MATCH($C349,PRODUTOS!$A$5:$A$104,0))))</f>
        <v/>
      </c>
      <c r="E349" s="23"/>
      <c r="F349" s="22"/>
      <c r="G349" s="22"/>
      <c r="H349" s="22"/>
      <c r="I349" s="30" t="str">
        <f>IF($C349="","",IF(COUNTIF(PRODUTOS!$A$5:$A$104,$C349)=0,"CÓDIGO INVÁLIDO",IF(OR($E349="",$E349&lt;=0),"QTD INVÁLIDA","OK")))</f>
        <v/>
      </c>
    </row>
    <row r="350" spans="1:9">
      <c r="A350" s="42"/>
      <c r="B350" s="22"/>
      <c r="C350" s="22"/>
      <c r="D350" s="29" t="str">
        <f>IF($C350="","",IF(COUNTIF(PRODUTOS!$A$5:$A$104,$C350)=0,"NÃO CADASTRADO",INDEX(PRODUTOS!$B$5:$B$104,MATCH($C350,PRODUTOS!$A$5:$A$104,0))))</f>
        <v/>
      </c>
      <c r="E350" s="23"/>
      <c r="F350" s="22"/>
      <c r="G350" s="22"/>
      <c r="H350" s="22"/>
      <c r="I350" s="30" t="str">
        <f>IF($C350="","",IF(COUNTIF(PRODUTOS!$A$5:$A$104,$C350)=0,"CÓDIGO INVÁLIDO",IF(OR($E350="",$E350&lt;=0),"QTD INVÁLIDA","OK")))</f>
        <v/>
      </c>
    </row>
    <row r="351" spans="1:9">
      <c r="A351" s="42"/>
      <c r="B351" s="22"/>
      <c r="C351" s="22"/>
      <c r="D351" s="29" t="str">
        <f>IF($C351="","",IF(COUNTIF(PRODUTOS!$A$5:$A$104,$C351)=0,"NÃO CADASTRADO",INDEX(PRODUTOS!$B$5:$B$104,MATCH($C351,PRODUTOS!$A$5:$A$104,0))))</f>
        <v/>
      </c>
      <c r="E351" s="23"/>
      <c r="F351" s="22"/>
      <c r="G351" s="22"/>
      <c r="H351" s="22"/>
      <c r="I351" s="30" t="str">
        <f>IF($C351="","",IF(COUNTIF(PRODUTOS!$A$5:$A$104,$C351)=0,"CÓDIGO INVÁLIDO",IF(OR($E351="",$E351&lt;=0),"QTD INVÁLIDA","OK")))</f>
        <v/>
      </c>
    </row>
    <row r="352" spans="1:9">
      <c r="A352" s="42"/>
      <c r="B352" s="22"/>
      <c r="C352" s="22"/>
      <c r="D352" s="29" t="str">
        <f>IF($C352="","",IF(COUNTIF(PRODUTOS!$A$5:$A$104,$C352)=0,"NÃO CADASTRADO",INDEX(PRODUTOS!$B$5:$B$104,MATCH($C352,PRODUTOS!$A$5:$A$104,0))))</f>
        <v/>
      </c>
      <c r="E352" s="23"/>
      <c r="F352" s="22"/>
      <c r="G352" s="22"/>
      <c r="H352" s="22"/>
      <c r="I352" s="30" t="str">
        <f>IF($C352="","",IF(COUNTIF(PRODUTOS!$A$5:$A$104,$C352)=0,"CÓDIGO INVÁLIDO",IF(OR($E352="",$E352&lt;=0),"QTD INVÁLIDA","OK")))</f>
        <v/>
      </c>
    </row>
    <row r="353" spans="1:9">
      <c r="A353" s="42"/>
      <c r="B353" s="22"/>
      <c r="C353" s="22"/>
      <c r="D353" s="29" t="str">
        <f>IF($C353="","",IF(COUNTIF(PRODUTOS!$A$5:$A$104,$C353)=0,"NÃO CADASTRADO",INDEX(PRODUTOS!$B$5:$B$104,MATCH($C353,PRODUTOS!$A$5:$A$104,0))))</f>
        <v/>
      </c>
      <c r="E353" s="23"/>
      <c r="F353" s="22"/>
      <c r="G353" s="22"/>
      <c r="H353" s="22"/>
      <c r="I353" s="30" t="str">
        <f>IF($C353="","",IF(COUNTIF(PRODUTOS!$A$5:$A$104,$C353)=0,"CÓDIGO INVÁLIDO",IF(OR($E353="",$E353&lt;=0),"QTD INVÁLIDA","OK")))</f>
        <v/>
      </c>
    </row>
    <row r="354" spans="1:9">
      <c r="A354" s="42"/>
      <c r="B354" s="22"/>
      <c r="C354" s="22"/>
      <c r="D354" s="29" t="str">
        <f>IF($C354="","",IF(COUNTIF(PRODUTOS!$A$5:$A$104,$C354)=0,"NÃO CADASTRADO",INDEX(PRODUTOS!$B$5:$B$104,MATCH($C354,PRODUTOS!$A$5:$A$104,0))))</f>
        <v/>
      </c>
      <c r="E354" s="23"/>
      <c r="F354" s="22"/>
      <c r="G354" s="22"/>
      <c r="H354" s="22"/>
      <c r="I354" s="30" t="str">
        <f>IF($C354="","",IF(COUNTIF(PRODUTOS!$A$5:$A$104,$C354)=0,"CÓDIGO INVÁLIDO",IF(OR($E354="",$E354&lt;=0),"QTD INVÁLIDA","OK")))</f>
        <v/>
      </c>
    </row>
    <row r="355" spans="1:9">
      <c r="A355" s="42"/>
      <c r="B355" s="22"/>
      <c r="C355" s="22"/>
      <c r="D355" s="29" t="str">
        <f>IF($C355="","",IF(COUNTIF(PRODUTOS!$A$5:$A$104,$C355)=0,"NÃO CADASTRADO",INDEX(PRODUTOS!$B$5:$B$104,MATCH($C355,PRODUTOS!$A$5:$A$104,0))))</f>
        <v/>
      </c>
      <c r="E355" s="23"/>
      <c r="F355" s="22"/>
      <c r="G355" s="22"/>
      <c r="H355" s="22"/>
      <c r="I355" s="30" t="str">
        <f>IF($C355="","",IF(COUNTIF(PRODUTOS!$A$5:$A$104,$C355)=0,"CÓDIGO INVÁLIDO",IF(OR($E355="",$E355&lt;=0),"QTD INVÁLIDA","OK")))</f>
        <v/>
      </c>
    </row>
    <row r="356" spans="1:9">
      <c r="A356" s="42"/>
      <c r="B356" s="22"/>
      <c r="C356" s="22"/>
      <c r="D356" s="29" t="str">
        <f>IF($C356="","",IF(COUNTIF(PRODUTOS!$A$5:$A$104,$C356)=0,"NÃO CADASTRADO",INDEX(PRODUTOS!$B$5:$B$104,MATCH($C356,PRODUTOS!$A$5:$A$104,0))))</f>
        <v/>
      </c>
      <c r="E356" s="23"/>
      <c r="F356" s="22"/>
      <c r="G356" s="22"/>
      <c r="H356" s="22"/>
      <c r="I356" s="30" t="str">
        <f>IF($C356="","",IF(COUNTIF(PRODUTOS!$A$5:$A$104,$C356)=0,"CÓDIGO INVÁLIDO",IF(OR($E356="",$E356&lt;=0),"QTD INVÁLIDA","OK")))</f>
        <v/>
      </c>
    </row>
    <row r="357" spans="1:9">
      <c r="A357" s="42"/>
      <c r="B357" s="22"/>
      <c r="C357" s="22"/>
      <c r="D357" s="29" t="str">
        <f>IF($C357="","",IF(COUNTIF(PRODUTOS!$A$5:$A$104,$C357)=0,"NÃO CADASTRADO",INDEX(PRODUTOS!$B$5:$B$104,MATCH($C357,PRODUTOS!$A$5:$A$104,0))))</f>
        <v/>
      </c>
      <c r="E357" s="23"/>
      <c r="F357" s="22"/>
      <c r="G357" s="22"/>
      <c r="H357" s="22"/>
      <c r="I357" s="30" t="str">
        <f>IF($C357="","",IF(COUNTIF(PRODUTOS!$A$5:$A$104,$C357)=0,"CÓDIGO INVÁLIDO",IF(OR($E357="",$E357&lt;=0),"QTD INVÁLIDA","OK")))</f>
        <v/>
      </c>
    </row>
    <row r="358" spans="1:9">
      <c r="A358" s="42"/>
      <c r="B358" s="22"/>
      <c r="C358" s="22"/>
      <c r="D358" s="29" t="str">
        <f>IF($C358="","",IF(COUNTIF(PRODUTOS!$A$5:$A$104,$C358)=0,"NÃO CADASTRADO",INDEX(PRODUTOS!$B$5:$B$104,MATCH($C358,PRODUTOS!$A$5:$A$104,0))))</f>
        <v/>
      </c>
      <c r="E358" s="23"/>
      <c r="F358" s="22"/>
      <c r="G358" s="22"/>
      <c r="H358" s="22"/>
      <c r="I358" s="30" t="str">
        <f>IF($C358="","",IF(COUNTIF(PRODUTOS!$A$5:$A$104,$C358)=0,"CÓDIGO INVÁLIDO",IF(OR($E358="",$E358&lt;=0),"QTD INVÁLIDA","OK")))</f>
        <v/>
      </c>
    </row>
    <row r="359" spans="1:9">
      <c r="A359" s="42"/>
      <c r="B359" s="22"/>
      <c r="C359" s="22"/>
      <c r="D359" s="29" t="str">
        <f>IF($C359="","",IF(COUNTIF(PRODUTOS!$A$5:$A$104,$C359)=0,"NÃO CADASTRADO",INDEX(PRODUTOS!$B$5:$B$104,MATCH($C359,PRODUTOS!$A$5:$A$104,0))))</f>
        <v/>
      </c>
      <c r="E359" s="23"/>
      <c r="F359" s="22"/>
      <c r="G359" s="22"/>
      <c r="H359" s="22"/>
      <c r="I359" s="30" t="str">
        <f>IF($C359="","",IF(COUNTIF(PRODUTOS!$A$5:$A$104,$C359)=0,"CÓDIGO INVÁLIDO",IF(OR($E359="",$E359&lt;=0),"QTD INVÁLIDA","OK")))</f>
        <v/>
      </c>
    </row>
    <row r="360" spans="1:9">
      <c r="A360" s="42"/>
      <c r="B360" s="22"/>
      <c r="C360" s="22"/>
      <c r="D360" s="29" t="str">
        <f>IF($C360="","",IF(COUNTIF(PRODUTOS!$A$5:$A$104,$C360)=0,"NÃO CADASTRADO",INDEX(PRODUTOS!$B$5:$B$104,MATCH($C360,PRODUTOS!$A$5:$A$104,0))))</f>
        <v/>
      </c>
      <c r="E360" s="23"/>
      <c r="F360" s="22"/>
      <c r="G360" s="22"/>
      <c r="H360" s="22"/>
      <c r="I360" s="30" t="str">
        <f>IF($C360="","",IF(COUNTIF(PRODUTOS!$A$5:$A$104,$C360)=0,"CÓDIGO INVÁLIDO",IF(OR($E360="",$E360&lt;=0),"QTD INVÁLIDA","OK")))</f>
        <v/>
      </c>
    </row>
    <row r="361" spans="1:9">
      <c r="A361" s="42"/>
      <c r="B361" s="22"/>
      <c r="C361" s="22"/>
      <c r="D361" s="29" t="str">
        <f>IF($C361="","",IF(COUNTIF(PRODUTOS!$A$5:$A$104,$C361)=0,"NÃO CADASTRADO",INDEX(PRODUTOS!$B$5:$B$104,MATCH($C361,PRODUTOS!$A$5:$A$104,0))))</f>
        <v/>
      </c>
      <c r="E361" s="23"/>
      <c r="F361" s="22"/>
      <c r="G361" s="22"/>
      <c r="H361" s="22"/>
      <c r="I361" s="30" t="str">
        <f>IF($C361="","",IF(COUNTIF(PRODUTOS!$A$5:$A$104,$C361)=0,"CÓDIGO INVÁLIDO",IF(OR($E361="",$E361&lt;=0),"QTD INVÁLIDA","OK")))</f>
        <v/>
      </c>
    </row>
    <row r="362" spans="1:9">
      <c r="A362" s="42"/>
      <c r="B362" s="22"/>
      <c r="C362" s="22"/>
      <c r="D362" s="29" t="str">
        <f>IF($C362="","",IF(COUNTIF(PRODUTOS!$A$5:$A$104,$C362)=0,"NÃO CADASTRADO",INDEX(PRODUTOS!$B$5:$B$104,MATCH($C362,PRODUTOS!$A$5:$A$104,0))))</f>
        <v/>
      </c>
      <c r="E362" s="23"/>
      <c r="F362" s="22"/>
      <c r="G362" s="22"/>
      <c r="H362" s="22"/>
      <c r="I362" s="30" t="str">
        <f>IF($C362="","",IF(COUNTIF(PRODUTOS!$A$5:$A$104,$C362)=0,"CÓDIGO INVÁLIDO",IF(OR($E362="",$E362&lt;=0),"QTD INVÁLIDA","OK")))</f>
        <v/>
      </c>
    </row>
    <row r="363" spans="1:9">
      <c r="A363" s="42"/>
      <c r="B363" s="22"/>
      <c r="C363" s="22"/>
      <c r="D363" s="29" t="str">
        <f>IF($C363="","",IF(COUNTIF(PRODUTOS!$A$5:$A$104,$C363)=0,"NÃO CADASTRADO",INDEX(PRODUTOS!$B$5:$B$104,MATCH($C363,PRODUTOS!$A$5:$A$104,0))))</f>
        <v/>
      </c>
      <c r="E363" s="23"/>
      <c r="F363" s="22"/>
      <c r="G363" s="22"/>
      <c r="H363" s="22"/>
      <c r="I363" s="30" t="str">
        <f>IF($C363="","",IF(COUNTIF(PRODUTOS!$A$5:$A$104,$C363)=0,"CÓDIGO INVÁLIDO",IF(OR($E363="",$E363&lt;=0),"QTD INVÁLIDA","OK")))</f>
        <v/>
      </c>
    </row>
    <row r="364" spans="1:9">
      <c r="A364" s="42"/>
      <c r="B364" s="22"/>
      <c r="C364" s="22"/>
      <c r="D364" s="29" t="str">
        <f>IF($C364="","",IF(COUNTIF(PRODUTOS!$A$5:$A$104,$C364)=0,"NÃO CADASTRADO",INDEX(PRODUTOS!$B$5:$B$104,MATCH($C364,PRODUTOS!$A$5:$A$104,0))))</f>
        <v/>
      </c>
      <c r="E364" s="23"/>
      <c r="F364" s="22"/>
      <c r="G364" s="22"/>
      <c r="H364" s="22"/>
      <c r="I364" s="30" t="str">
        <f>IF($C364="","",IF(COUNTIF(PRODUTOS!$A$5:$A$104,$C364)=0,"CÓDIGO INVÁLIDO",IF(OR($E364="",$E364&lt;=0),"QTD INVÁLIDA","OK")))</f>
        <v/>
      </c>
    </row>
    <row r="365" spans="1:9">
      <c r="A365" s="42"/>
      <c r="B365" s="22"/>
      <c r="C365" s="22"/>
      <c r="D365" s="29" t="str">
        <f>IF($C365="","",IF(COUNTIF(PRODUTOS!$A$5:$A$104,$C365)=0,"NÃO CADASTRADO",INDEX(PRODUTOS!$B$5:$B$104,MATCH($C365,PRODUTOS!$A$5:$A$104,0))))</f>
        <v/>
      </c>
      <c r="E365" s="23"/>
      <c r="F365" s="22"/>
      <c r="G365" s="22"/>
      <c r="H365" s="22"/>
      <c r="I365" s="30" t="str">
        <f>IF($C365="","",IF(COUNTIF(PRODUTOS!$A$5:$A$104,$C365)=0,"CÓDIGO INVÁLIDO",IF(OR($E365="",$E365&lt;=0),"QTD INVÁLIDA","OK")))</f>
        <v/>
      </c>
    </row>
    <row r="366" spans="1:9">
      <c r="A366" s="42"/>
      <c r="B366" s="22"/>
      <c r="C366" s="22"/>
      <c r="D366" s="29" t="str">
        <f>IF($C366="","",IF(COUNTIF(PRODUTOS!$A$5:$A$104,$C366)=0,"NÃO CADASTRADO",INDEX(PRODUTOS!$B$5:$B$104,MATCH($C366,PRODUTOS!$A$5:$A$104,0))))</f>
        <v/>
      </c>
      <c r="E366" s="23"/>
      <c r="F366" s="22"/>
      <c r="G366" s="22"/>
      <c r="H366" s="22"/>
      <c r="I366" s="30" t="str">
        <f>IF($C366="","",IF(COUNTIF(PRODUTOS!$A$5:$A$104,$C366)=0,"CÓDIGO INVÁLIDO",IF(OR($E366="",$E366&lt;=0),"QTD INVÁLIDA","OK")))</f>
        <v/>
      </c>
    </row>
    <row r="367" spans="1:9">
      <c r="A367" s="42"/>
      <c r="B367" s="22"/>
      <c r="C367" s="22"/>
      <c r="D367" s="29" t="str">
        <f>IF($C367="","",IF(COUNTIF(PRODUTOS!$A$5:$A$104,$C367)=0,"NÃO CADASTRADO",INDEX(PRODUTOS!$B$5:$B$104,MATCH($C367,PRODUTOS!$A$5:$A$104,0))))</f>
        <v/>
      </c>
      <c r="E367" s="23"/>
      <c r="F367" s="22"/>
      <c r="G367" s="22"/>
      <c r="H367" s="22"/>
      <c r="I367" s="30" t="str">
        <f>IF($C367="","",IF(COUNTIF(PRODUTOS!$A$5:$A$104,$C367)=0,"CÓDIGO INVÁLIDO",IF(OR($E367="",$E367&lt;=0),"QTD INVÁLIDA","OK")))</f>
        <v/>
      </c>
    </row>
    <row r="368" spans="1:9">
      <c r="A368" s="42"/>
      <c r="B368" s="22"/>
      <c r="C368" s="22"/>
      <c r="D368" s="29" t="str">
        <f>IF($C368="","",IF(COUNTIF(PRODUTOS!$A$5:$A$104,$C368)=0,"NÃO CADASTRADO",INDEX(PRODUTOS!$B$5:$B$104,MATCH($C368,PRODUTOS!$A$5:$A$104,0))))</f>
        <v/>
      </c>
      <c r="E368" s="23"/>
      <c r="F368" s="22"/>
      <c r="G368" s="22"/>
      <c r="H368" s="22"/>
      <c r="I368" s="30" t="str">
        <f>IF($C368="","",IF(COUNTIF(PRODUTOS!$A$5:$A$104,$C368)=0,"CÓDIGO INVÁLIDO",IF(OR($E368="",$E368&lt;=0),"QTD INVÁLIDA","OK")))</f>
        <v/>
      </c>
    </row>
    <row r="369" spans="1:9">
      <c r="A369" s="42"/>
      <c r="B369" s="22"/>
      <c r="C369" s="22"/>
      <c r="D369" s="29" t="str">
        <f>IF($C369="","",IF(COUNTIF(PRODUTOS!$A$5:$A$104,$C369)=0,"NÃO CADASTRADO",INDEX(PRODUTOS!$B$5:$B$104,MATCH($C369,PRODUTOS!$A$5:$A$104,0))))</f>
        <v/>
      </c>
      <c r="E369" s="23"/>
      <c r="F369" s="22"/>
      <c r="G369" s="22"/>
      <c r="H369" s="22"/>
      <c r="I369" s="30" t="str">
        <f>IF($C369="","",IF(COUNTIF(PRODUTOS!$A$5:$A$104,$C369)=0,"CÓDIGO INVÁLIDO",IF(OR($E369="",$E369&lt;=0),"QTD INVÁLIDA","OK")))</f>
        <v/>
      </c>
    </row>
    <row r="370" spans="1:9">
      <c r="A370" s="42"/>
      <c r="B370" s="22"/>
      <c r="C370" s="22"/>
      <c r="D370" s="29" t="str">
        <f>IF($C370="","",IF(COUNTIF(PRODUTOS!$A$5:$A$104,$C370)=0,"NÃO CADASTRADO",INDEX(PRODUTOS!$B$5:$B$104,MATCH($C370,PRODUTOS!$A$5:$A$104,0))))</f>
        <v/>
      </c>
      <c r="E370" s="23"/>
      <c r="F370" s="22"/>
      <c r="G370" s="22"/>
      <c r="H370" s="22"/>
      <c r="I370" s="30" t="str">
        <f>IF($C370="","",IF(COUNTIF(PRODUTOS!$A$5:$A$104,$C370)=0,"CÓDIGO INVÁLIDO",IF(OR($E370="",$E370&lt;=0),"QTD INVÁLIDA","OK")))</f>
        <v/>
      </c>
    </row>
    <row r="371" spans="1:9">
      <c r="A371" s="42"/>
      <c r="B371" s="22"/>
      <c r="C371" s="22"/>
      <c r="D371" s="29" t="str">
        <f>IF($C371="","",IF(COUNTIF(PRODUTOS!$A$5:$A$104,$C371)=0,"NÃO CADASTRADO",INDEX(PRODUTOS!$B$5:$B$104,MATCH($C371,PRODUTOS!$A$5:$A$104,0))))</f>
        <v/>
      </c>
      <c r="E371" s="23"/>
      <c r="F371" s="22"/>
      <c r="G371" s="22"/>
      <c r="H371" s="22"/>
      <c r="I371" s="30" t="str">
        <f>IF($C371="","",IF(COUNTIF(PRODUTOS!$A$5:$A$104,$C371)=0,"CÓDIGO INVÁLIDO",IF(OR($E371="",$E371&lt;=0),"QTD INVÁLIDA","OK")))</f>
        <v/>
      </c>
    </row>
    <row r="372" spans="1:9">
      <c r="A372" s="42"/>
      <c r="B372" s="22"/>
      <c r="C372" s="22"/>
      <c r="D372" s="29" t="str">
        <f>IF($C372="","",IF(COUNTIF(PRODUTOS!$A$5:$A$104,$C372)=0,"NÃO CADASTRADO",INDEX(PRODUTOS!$B$5:$B$104,MATCH($C372,PRODUTOS!$A$5:$A$104,0))))</f>
        <v/>
      </c>
      <c r="E372" s="23"/>
      <c r="F372" s="22"/>
      <c r="G372" s="22"/>
      <c r="H372" s="22"/>
      <c r="I372" s="30" t="str">
        <f>IF($C372="","",IF(COUNTIF(PRODUTOS!$A$5:$A$104,$C372)=0,"CÓDIGO INVÁLIDO",IF(OR($E372="",$E372&lt;=0),"QTD INVÁLIDA","OK")))</f>
        <v/>
      </c>
    </row>
    <row r="373" spans="1:9">
      <c r="A373" s="42"/>
      <c r="B373" s="22"/>
      <c r="C373" s="22"/>
      <c r="D373" s="29" t="str">
        <f>IF($C373="","",IF(COUNTIF(PRODUTOS!$A$5:$A$104,$C373)=0,"NÃO CADASTRADO",INDEX(PRODUTOS!$B$5:$B$104,MATCH($C373,PRODUTOS!$A$5:$A$104,0))))</f>
        <v/>
      </c>
      <c r="E373" s="23"/>
      <c r="F373" s="22"/>
      <c r="G373" s="22"/>
      <c r="H373" s="22"/>
      <c r="I373" s="30" t="str">
        <f>IF($C373="","",IF(COUNTIF(PRODUTOS!$A$5:$A$104,$C373)=0,"CÓDIGO INVÁLIDO",IF(OR($E373="",$E373&lt;=0),"QTD INVÁLIDA","OK")))</f>
        <v/>
      </c>
    </row>
    <row r="374" spans="1:9">
      <c r="A374" s="42"/>
      <c r="B374" s="22"/>
      <c r="C374" s="22"/>
      <c r="D374" s="29" t="str">
        <f>IF($C374="","",IF(COUNTIF(PRODUTOS!$A$5:$A$104,$C374)=0,"NÃO CADASTRADO",INDEX(PRODUTOS!$B$5:$B$104,MATCH($C374,PRODUTOS!$A$5:$A$104,0))))</f>
        <v/>
      </c>
      <c r="E374" s="23"/>
      <c r="F374" s="22"/>
      <c r="G374" s="22"/>
      <c r="H374" s="22"/>
      <c r="I374" s="30" t="str">
        <f>IF($C374="","",IF(COUNTIF(PRODUTOS!$A$5:$A$104,$C374)=0,"CÓDIGO INVÁLIDO",IF(OR($E374="",$E374&lt;=0),"QTD INVÁLIDA","OK")))</f>
        <v/>
      </c>
    </row>
    <row r="375" spans="1:9">
      <c r="A375" s="42"/>
      <c r="B375" s="22"/>
      <c r="C375" s="22"/>
      <c r="D375" s="29" t="str">
        <f>IF($C375="","",IF(COUNTIF(PRODUTOS!$A$5:$A$104,$C375)=0,"NÃO CADASTRADO",INDEX(PRODUTOS!$B$5:$B$104,MATCH($C375,PRODUTOS!$A$5:$A$104,0))))</f>
        <v/>
      </c>
      <c r="E375" s="23"/>
      <c r="F375" s="22"/>
      <c r="G375" s="22"/>
      <c r="H375" s="22"/>
      <c r="I375" s="30" t="str">
        <f>IF($C375="","",IF(COUNTIF(PRODUTOS!$A$5:$A$104,$C375)=0,"CÓDIGO INVÁLIDO",IF(OR($E375="",$E375&lt;=0),"QTD INVÁLIDA","OK")))</f>
        <v/>
      </c>
    </row>
    <row r="376" spans="1:9">
      <c r="A376" s="42"/>
      <c r="B376" s="22"/>
      <c r="C376" s="22"/>
      <c r="D376" s="29" t="str">
        <f>IF($C376="","",IF(COUNTIF(PRODUTOS!$A$5:$A$104,$C376)=0,"NÃO CADASTRADO",INDEX(PRODUTOS!$B$5:$B$104,MATCH($C376,PRODUTOS!$A$5:$A$104,0))))</f>
        <v/>
      </c>
      <c r="E376" s="23"/>
      <c r="F376" s="22"/>
      <c r="G376" s="22"/>
      <c r="H376" s="22"/>
      <c r="I376" s="30" t="str">
        <f>IF($C376="","",IF(COUNTIF(PRODUTOS!$A$5:$A$104,$C376)=0,"CÓDIGO INVÁLIDO",IF(OR($E376="",$E376&lt;=0),"QTD INVÁLIDA","OK")))</f>
        <v/>
      </c>
    </row>
    <row r="377" spans="1:9">
      <c r="A377" s="42"/>
      <c r="B377" s="22"/>
      <c r="C377" s="22"/>
      <c r="D377" s="29" t="str">
        <f>IF($C377="","",IF(COUNTIF(PRODUTOS!$A$5:$A$104,$C377)=0,"NÃO CADASTRADO",INDEX(PRODUTOS!$B$5:$B$104,MATCH($C377,PRODUTOS!$A$5:$A$104,0))))</f>
        <v/>
      </c>
      <c r="E377" s="23"/>
      <c r="F377" s="22"/>
      <c r="G377" s="22"/>
      <c r="H377" s="22"/>
      <c r="I377" s="30" t="str">
        <f>IF($C377="","",IF(COUNTIF(PRODUTOS!$A$5:$A$104,$C377)=0,"CÓDIGO INVÁLIDO",IF(OR($E377="",$E377&lt;=0),"QTD INVÁLIDA","OK")))</f>
        <v/>
      </c>
    </row>
    <row r="378" spans="1:9">
      <c r="A378" s="42"/>
      <c r="B378" s="22"/>
      <c r="C378" s="22"/>
      <c r="D378" s="29" t="str">
        <f>IF($C378="","",IF(COUNTIF(PRODUTOS!$A$5:$A$104,$C378)=0,"NÃO CADASTRADO",INDEX(PRODUTOS!$B$5:$B$104,MATCH($C378,PRODUTOS!$A$5:$A$104,0))))</f>
        <v/>
      </c>
      <c r="E378" s="23"/>
      <c r="F378" s="22"/>
      <c r="G378" s="22"/>
      <c r="H378" s="22"/>
      <c r="I378" s="30" t="str">
        <f>IF($C378="","",IF(COUNTIF(PRODUTOS!$A$5:$A$104,$C378)=0,"CÓDIGO INVÁLIDO",IF(OR($E378="",$E378&lt;=0),"QTD INVÁLIDA","OK")))</f>
        <v/>
      </c>
    </row>
    <row r="379" spans="1:9">
      <c r="A379" s="42"/>
      <c r="B379" s="22"/>
      <c r="C379" s="22"/>
      <c r="D379" s="29" t="str">
        <f>IF($C379="","",IF(COUNTIF(PRODUTOS!$A$5:$A$104,$C379)=0,"NÃO CADASTRADO",INDEX(PRODUTOS!$B$5:$B$104,MATCH($C379,PRODUTOS!$A$5:$A$104,0))))</f>
        <v/>
      </c>
      <c r="E379" s="23"/>
      <c r="F379" s="22"/>
      <c r="G379" s="22"/>
      <c r="H379" s="22"/>
      <c r="I379" s="30" t="str">
        <f>IF($C379="","",IF(COUNTIF(PRODUTOS!$A$5:$A$104,$C379)=0,"CÓDIGO INVÁLIDO",IF(OR($E379="",$E379&lt;=0),"QTD INVÁLIDA","OK")))</f>
        <v/>
      </c>
    </row>
    <row r="380" spans="1:9">
      <c r="A380" s="42"/>
      <c r="B380" s="22"/>
      <c r="C380" s="22"/>
      <c r="D380" s="29" t="str">
        <f>IF($C380="","",IF(COUNTIF(PRODUTOS!$A$5:$A$104,$C380)=0,"NÃO CADASTRADO",INDEX(PRODUTOS!$B$5:$B$104,MATCH($C380,PRODUTOS!$A$5:$A$104,0))))</f>
        <v/>
      </c>
      <c r="E380" s="23"/>
      <c r="F380" s="22"/>
      <c r="G380" s="22"/>
      <c r="H380" s="22"/>
      <c r="I380" s="30" t="str">
        <f>IF($C380="","",IF(COUNTIF(PRODUTOS!$A$5:$A$104,$C380)=0,"CÓDIGO INVÁLIDO",IF(OR($E380="",$E380&lt;=0),"QTD INVÁLIDA","OK")))</f>
        <v/>
      </c>
    </row>
    <row r="381" spans="1:9">
      <c r="A381" s="42"/>
      <c r="B381" s="22"/>
      <c r="C381" s="22"/>
      <c r="D381" s="29" t="str">
        <f>IF($C381="","",IF(COUNTIF(PRODUTOS!$A$5:$A$104,$C381)=0,"NÃO CADASTRADO",INDEX(PRODUTOS!$B$5:$B$104,MATCH($C381,PRODUTOS!$A$5:$A$104,0))))</f>
        <v/>
      </c>
      <c r="E381" s="23"/>
      <c r="F381" s="22"/>
      <c r="G381" s="22"/>
      <c r="H381" s="22"/>
      <c r="I381" s="30" t="str">
        <f>IF($C381="","",IF(COUNTIF(PRODUTOS!$A$5:$A$104,$C381)=0,"CÓDIGO INVÁLIDO",IF(OR($E381="",$E381&lt;=0),"QTD INVÁLIDA","OK")))</f>
        <v/>
      </c>
    </row>
    <row r="382" spans="1:9">
      <c r="A382" s="42"/>
      <c r="B382" s="22"/>
      <c r="C382" s="22"/>
      <c r="D382" s="29" t="str">
        <f>IF($C382="","",IF(COUNTIF(PRODUTOS!$A$5:$A$104,$C382)=0,"NÃO CADASTRADO",INDEX(PRODUTOS!$B$5:$B$104,MATCH($C382,PRODUTOS!$A$5:$A$104,0))))</f>
        <v/>
      </c>
      <c r="E382" s="23"/>
      <c r="F382" s="22"/>
      <c r="G382" s="22"/>
      <c r="H382" s="22"/>
      <c r="I382" s="30" t="str">
        <f>IF($C382="","",IF(COUNTIF(PRODUTOS!$A$5:$A$104,$C382)=0,"CÓDIGO INVÁLIDO",IF(OR($E382="",$E382&lt;=0),"QTD INVÁLIDA","OK")))</f>
        <v/>
      </c>
    </row>
    <row r="383" spans="1:9">
      <c r="A383" s="42"/>
      <c r="B383" s="22"/>
      <c r="C383" s="22"/>
      <c r="D383" s="29" t="str">
        <f>IF($C383="","",IF(COUNTIF(PRODUTOS!$A$5:$A$104,$C383)=0,"NÃO CADASTRADO",INDEX(PRODUTOS!$B$5:$B$104,MATCH($C383,PRODUTOS!$A$5:$A$104,0))))</f>
        <v/>
      </c>
      <c r="E383" s="23"/>
      <c r="F383" s="22"/>
      <c r="G383" s="22"/>
      <c r="H383" s="22"/>
      <c r="I383" s="30" t="str">
        <f>IF($C383="","",IF(COUNTIF(PRODUTOS!$A$5:$A$104,$C383)=0,"CÓDIGO INVÁLIDO",IF(OR($E383="",$E383&lt;=0),"QTD INVÁLIDA","OK")))</f>
        <v/>
      </c>
    </row>
    <row r="384" spans="1:9">
      <c r="A384" s="42"/>
      <c r="B384" s="22"/>
      <c r="C384" s="22"/>
      <c r="D384" s="29" t="str">
        <f>IF($C384="","",IF(COUNTIF(PRODUTOS!$A$5:$A$104,$C384)=0,"NÃO CADASTRADO",INDEX(PRODUTOS!$B$5:$B$104,MATCH($C384,PRODUTOS!$A$5:$A$104,0))))</f>
        <v/>
      </c>
      <c r="E384" s="23"/>
      <c r="F384" s="22"/>
      <c r="G384" s="22"/>
      <c r="H384" s="22"/>
      <c r="I384" s="30" t="str">
        <f>IF($C384="","",IF(COUNTIF(PRODUTOS!$A$5:$A$104,$C384)=0,"CÓDIGO INVÁLIDO",IF(OR($E384="",$E384&lt;=0),"QTD INVÁLIDA","OK")))</f>
        <v/>
      </c>
    </row>
    <row r="385" spans="1:9">
      <c r="A385" s="42"/>
      <c r="B385" s="22"/>
      <c r="C385" s="22"/>
      <c r="D385" s="29" t="str">
        <f>IF($C385="","",IF(COUNTIF(PRODUTOS!$A$5:$A$104,$C385)=0,"NÃO CADASTRADO",INDEX(PRODUTOS!$B$5:$B$104,MATCH($C385,PRODUTOS!$A$5:$A$104,0))))</f>
        <v/>
      </c>
      <c r="E385" s="23"/>
      <c r="F385" s="22"/>
      <c r="G385" s="22"/>
      <c r="H385" s="22"/>
      <c r="I385" s="30" t="str">
        <f>IF($C385="","",IF(COUNTIF(PRODUTOS!$A$5:$A$104,$C385)=0,"CÓDIGO INVÁLIDO",IF(OR($E385="",$E385&lt;=0),"QTD INVÁLIDA","OK")))</f>
        <v/>
      </c>
    </row>
    <row r="386" spans="1:9">
      <c r="A386" s="42"/>
      <c r="B386" s="22"/>
      <c r="C386" s="22"/>
      <c r="D386" s="29" t="str">
        <f>IF($C386="","",IF(COUNTIF(PRODUTOS!$A$5:$A$104,$C386)=0,"NÃO CADASTRADO",INDEX(PRODUTOS!$B$5:$B$104,MATCH($C386,PRODUTOS!$A$5:$A$104,0))))</f>
        <v/>
      </c>
      <c r="E386" s="23"/>
      <c r="F386" s="22"/>
      <c r="G386" s="22"/>
      <c r="H386" s="22"/>
      <c r="I386" s="30" t="str">
        <f>IF($C386="","",IF(COUNTIF(PRODUTOS!$A$5:$A$104,$C386)=0,"CÓDIGO INVÁLIDO",IF(OR($E386="",$E386&lt;=0),"QTD INVÁLIDA","OK")))</f>
        <v/>
      </c>
    </row>
    <row r="387" spans="1:9">
      <c r="A387" s="42"/>
      <c r="B387" s="22"/>
      <c r="C387" s="22"/>
      <c r="D387" s="29" t="str">
        <f>IF($C387="","",IF(COUNTIF(PRODUTOS!$A$5:$A$104,$C387)=0,"NÃO CADASTRADO",INDEX(PRODUTOS!$B$5:$B$104,MATCH($C387,PRODUTOS!$A$5:$A$104,0))))</f>
        <v/>
      </c>
      <c r="E387" s="23"/>
      <c r="F387" s="22"/>
      <c r="G387" s="22"/>
      <c r="H387" s="22"/>
      <c r="I387" s="30" t="str">
        <f>IF($C387="","",IF(COUNTIF(PRODUTOS!$A$5:$A$104,$C387)=0,"CÓDIGO INVÁLIDO",IF(OR($E387="",$E387&lt;=0),"QTD INVÁLIDA","OK")))</f>
        <v/>
      </c>
    </row>
    <row r="388" spans="1:9">
      <c r="A388" s="42"/>
      <c r="B388" s="22"/>
      <c r="C388" s="22"/>
      <c r="D388" s="29" t="str">
        <f>IF($C388="","",IF(COUNTIF(PRODUTOS!$A$5:$A$104,$C388)=0,"NÃO CADASTRADO",INDEX(PRODUTOS!$B$5:$B$104,MATCH($C388,PRODUTOS!$A$5:$A$104,0))))</f>
        <v/>
      </c>
      <c r="E388" s="23"/>
      <c r="F388" s="22"/>
      <c r="G388" s="22"/>
      <c r="H388" s="22"/>
      <c r="I388" s="30" t="str">
        <f>IF($C388="","",IF(COUNTIF(PRODUTOS!$A$5:$A$104,$C388)=0,"CÓDIGO INVÁLIDO",IF(OR($E388="",$E388&lt;=0),"QTD INVÁLIDA","OK")))</f>
        <v/>
      </c>
    </row>
    <row r="389" spans="1:9">
      <c r="A389" s="42"/>
      <c r="B389" s="22"/>
      <c r="C389" s="22"/>
      <c r="D389" s="29" t="str">
        <f>IF($C389="","",IF(COUNTIF(PRODUTOS!$A$5:$A$104,$C389)=0,"NÃO CADASTRADO",INDEX(PRODUTOS!$B$5:$B$104,MATCH($C389,PRODUTOS!$A$5:$A$104,0))))</f>
        <v/>
      </c>
      <c r="E389" s="23"/>
      <c r="F389" s="22"/>
      <c r="G389" s="22"/>
      <c r="H389" s="22"/>
      <c r="I389" s="30" t="str">
        <f>IF($C389="","",IF(COUNTIF(PRODUTOS!$A$5:$A$104,$C389)=0,"CÓDIGO INVÁLIDO",IF(OR($E389="",$E389&lt;=0),"QTD INVÁLIDA","OK")))</f>
        <v/>
      </c>
    </row>
    <row r="390" spans="1:9">
      <c r="A390" s="42"/>
      <c r="B390" s="22"/>
      <c r="C390" s="22"/>
      <c r="D390" s="29" t="str">
        <f>IF($C390="","",IF(COUNTIF(PRODUTOS!$A$5:$A$104,$C390)=0,"NÃO CADASTRADO",INDEX(PRODUTOS!$B$5:$B$104,MATCH($C390,PRODUTOS!$A$5:$A$104,0))))</f>
        <v/>
      </c>
      <c r="E390" s="23"/>
      <c r="F390" s="22"/>
      <c r="G390" s="22"/>
      <c r="H390" s="22"/>
      <c r="I390" s="30" t="str">
        <f>IF($C390="","",IF(COUNTIF(PRODUTOS!$A$5:$A$104,$C390)=0,"CÓDIGO INVÁLIDO",IF(OR($E390="",$E390&lt;=0),"QTD INVÁLIDA","OK")))</f>
        <v/>
      </c>
    </row>
    <row r="391" spans="1:9">
      <c r="A391" s="42"/>
      <c r="B391" s="22"/>
      <c r="C391" s="22"/>
      <c r="D391" s="29" t="str">
        <f>IF($C391="","",IF(COUNTIF(PRODUTOS!$A$5:$A$104,$C391)=0,"NÃO CADASTRADO",INDEX(PRODUTOS!$B$5:$B$104,MATCH($C391,PRODUTOS!$A$5:$A$104,0))))</f>
        <v/>
      </c>
      <c r="E391" s="23"/>
      <c r="F391" s="22"/>
      <c r="G391" s="22"/>
      <c r="H391" s="22"/>
      <c r="I391" s="30" t="str">
        <f>IF($C391="","",IF(COUNTIF(PRODUTOS!$A$5:$A$104,$C391)=0,"CÓDIGO INVÁLIDO",IF(OR($E391="",$E391&lt;=0),"QTD INVÁLIDA","OK")))</f>
        <v/>
      </c>
    </row>
    <row r="392" spans="1:9">
      <c r="A392" s="42"/>
      <c r="B392" s="22"/>
      <c r="C392" s="22"/>
      <c r="D392" s="29" t="str">
        <f>IF($C392="","",IF(COUNTIF(PRODUTOS!$A$5:$A$104,$C392)=0,"NÃO CADASTRADO",INDEX(PRODUTOS!$B$5:$B$104,MATCH($C392,PRODUTOS!$A$5:$A$104,0))))</f>
        <v/>
      </c>
      <c r="E392" s="23"/>
      <c r="F392" s="22"/>
      <c r="G392" s="22"/>
      <c r="H392" s="22"/>
      <c r="I392" s="30" t="str">
        <f>IF($C392="","",IF(COUNTIF(PRODUTOS!$A$5:$A$104,$C392)=0,"CÓDIGO INVÁLIDO",IF(OR($E392="",$E392&lt;=0),"QTD INVÁLIDA","OK")))</f>
        <v/>
      </c>
    </row>
    <row r="393" spans="1:9">
      <c r="A393" s="42"/>
      <c r="B393" s="22"/>
      <c r="C393" s="22"/>
      <c r="D393" s="29" t="str">
        <f>IF($C393="","",IF(COUNTIF(PRODUTOS!$A$5:$A$104,$C393)=0,"NÃO CADASTRADO",INDEX(PRODUTOS!$B$5:$B$104,MATCH($C393,PRODUTOS!$A$5:$A$104,0))))</f>
        <v/>
      </c>
      <c r="E393" s="23"/>
      <c r="F393" s="22"/>
      <c r="G393" s="22"/>
      <c r="H393" s="22"/>
      <c r="I393" s="30" t="str">
        <f>IF($C393="","",IF(COUNTIF(PRODUTOS!$A$5:$A$104,$C393)=0,"CÓDIGO INVÁLIDO",IF(OR($E393="",$E393&lt;=0),"QTD INVÁLIDA","OK")))</f>
        <v/>
      </c>
    </row>
    <row r="394" spans="1:9">
      <c r="A394" s="42"/>
      <c r="B394" s="22"/>
      <c r="C394" s="22"/>
      <c r="D394" s="29" t="str">
        <f>IF($C394="","",IF(COUNTIF(PRODUTOS!$A$5:$A$104,$C394)=0,"NÃO CADASTRADO",INDEX(PRODUTOS!$B$5:$B$104,MATCH($C394,PRODUTOS!$A$5:$A$104,0))))</f>
        <v/>
      </c>
      <c r="E394" s="23"/>
      <c r="F394" s="22"/>
      <c r="G394" s="22"/>
      <c r="H394" s="22"/>
      <c r="I394" s="30" t="str">
        <f>IF($C394="","",IF(COUNTIF(PRODUTOS!$A$5:$A$104,$C394)=0,"CÓDIGO INVÁLIDO",IF(OR($E394="",$E394&lt;=0),"QTD INVÁLIDA","OK")))</f>
        <v/>
      </c>
    </row>
    <row r="395" spans="1:9">
      <c r="A395" s="42"/>
      <c r="B395" s="22"/>
      <c r="C395" s="22"/>
      <c r="D395" s="29" t="str">
        <f>IF($C395="","",IF(COUNTIF(PRODUTOS!$A$5:$A$104,$C395)=0,"NÃO CADASTRADO",INDEX(PRODUTOS!$B$5:$B$104,MATCH($C395,PRODUTOS!$A$5:$A$104,0))))</f>
        <v/>
      </c>
      <c r="E395" s="23"/>
      <c r="F395" s="22"/>
      <c r="G395" s="22"/>
      <c r="H395" s="22"/>
      <c r="I395" s="30" t="str">
        <f>IF($C395="","",IF(COUNTIF(PRODUTOS!$A$5:$A$104,$C395)=0,"CÓDIGO INVÁLIDO",IF(OR($E395="",$E395&lt;=0),"QTD INVÁLIDA","OK")))</f>
        <v/>
      </c>
    </row>
    <row r="396" spans="1:9">
      <c r="A396" s="42"/>
      <c r="B396" s="22"/>
      <c r="C396" s="22"/>
      <c r="D396" s="29" t="str">
        <f>IF($C396="","",IF(COUNTIF(PRODUTOS!$A$5:$A$104,$C396)=0,"NÃO CADASTRADO",INDEX(PRODUTOS!$B$5:$B$104,MATCH($C396,PRODUTOS!$A$5:$A$104,0))))</f>
        <v/>
      </c>
      <c r="E396" s="23"/>
      <c r="F396" s="22"/>
      <c r="G396" s="22"/>
      <c r="H396" s="22"/>
      <c r="I396" s="30" t="str">
        <f>IF($C396="","",IF(COUNTIF(PRODUTOS!$A$5:$A$104,$C396)=0,"CÓDIGO INVÁLIDO",IF(OR($E396="",$E396&lt;=0),"QTD INVÁLIDA","OK")))</f>
        <v/>
      </c>
    </row>
    <row r="397" spans="1:9">
      <c r="A397" s="42"/>
      <c r="B397" s="22"/>
      <c r="C397" s="22"/>
      <c r="D397" s="29" t="str">
        <f>IF($C397="","",IF(COUNTIF(PRODUTOS!$A$5:$A$104,$C397)=0,"NÃO CADASTRADO",INDEX(PRODUTOS!$B$5:$B$104,MATCH($C397,PRODUTOS!$A$5:$A$104,0))))</f>
        <v/>
      </c>
      <c r="E397" s="23"/>
      <c r="F397" s="22"/>
      <c r="G397" s="22"/>
      <c r="H397" s="22"/>
      <c r="I397" s="30" t="str">
        <f>IF($C397="","",IF(COUNTIF(PRODUTOS!$A$5:$A$104,$C397)=0,"CÓDIGO INVÁLIDO",IF(OR($E397="",$E397&lt;=0),"QTD INVÁLIDA","OK")))</f>
        <v/>
      </c>
    </row>
    <row r="398" spans="1:9">
      <c r="A398" s="42"/>
      <c r="B398" s="22"/>
      <c r="C398" s="22"/>
      <c r="D398" s="29" t="str">
        <f>IF($C398="","",IF(COUNTIF(PRODUTOS!$A$5:$A$104,$C398)=0,"NÃO CADASTRADO",INDEX(PRODUTOS!$B$5:$B$104,MATCH($C398,PRODUTOS!$A$5:$A$104,0))))</f>
        <v/>
      </c>
      <c r="E398" s="23"/>
      <c r="F398" s="22"/>
      <c r="G398" s="22"/>
      <c r="H398" s="22"/>
      <c r="I398" s="30" t="str">
        <f>IF($C398="","",IF(COUNTIF(PRODUTOS!$A$5:$A$104,$C398)=0,"CÓDIGO INVÁLIDO",IF(OR($E398="",$E398&lt;=0),"QTD INVÁLIDA","OK")))</f>
        <v/>
      </c>
    </row>
    <row r="399" spans="1:9">
      <c r="A399" s="42"/>
      <c r="B399" s="22"/>
      <c r="C399" s="22"/>
      <c r="D399" s="29" t="str">
        <f>IF($C399="","",IF(COUNTIF(PRODUTOS!$A$5:$A$104,$C399)=0,"NÃO CADASTRADO",INDEX(PRODUTOS!$B$5:$B$104,MATCH($C399,PRODUTOS!$A$5:$A$104,0))))</f>
        <v/>
      </c>
      <c r="E399" s="23"/>
      <c r="F399" s="22"/>
      <c r="G399" s="22"/>
      <c r="H399" s="22"/>
      <c r="I399" s="30" t="str">
        <f>IF($C399="","",IF(COUNTIF(PRODUTOS!$A$5:$A$104,$C399)=0,"CÓDIGO INVÁLIDO",IF(OR($E399="",$E399&lt;=0),"QTD INVÁLIDA","OK")))</f>
        <v/>
      </c>
    </row>
    <row r="400" spans="1:9">
      <c r="A400" s="42"/>
      <c r="B400" s="22"/>
      <c r="C400" s="22"/>
      <c r="D400" s="29" t="str">
        <f>IF($C400="","",IF(COUNTIF(PRODUTOS!$A$5:$A$104,$C400)=0,"NÃO CADASTRADO",INDEX(PRODUTOS!$B$5:$B$104,MATCH($C400,PRODUTOS!$A$5:$A$104,0))))</f>
        <v/>
      </c>
      <c r="E400" s="23"/>
      <c r="F400" s="22"/>
      <c r="G400" s="22"/>
      <c r="H400" s="22"/>
      <c r="I400" s="30" t="str">
        <f>IF($C400="","",IF(COUNTIF(PRODUTOS!$A$5:$A$104,$C400)=0,"CÓDIGO INVÁLIDO",IF(OR($E400="",$E400&lt;=0),"QTD INVÁLIDA","OK")))</f>
        <v/>
      </c>
    </row>
    <row r="401" spans="1:9">
      <c r="A401" s="42"/>
      <c r="B401" s="22"/>
      <c r="C401" s="22"/>
      <c r="D401" s="29" t="str">
        <f>IF($C401="","",IF(COUNTIF(PRODUTOS!$A$5:$A$104,$C401)=0,"NÃO CADASTRADO",INDEX(PRODUTOS!$B$5:$B$104,MATCH($C401,PRODUTOS!$A$5:$A$104,0))))</f>
        <v/>
      </c>
      <c r="E401" s="23"/>
      <c r="F401" s="22"/>
      <c r="G401" s="22"/>
      <c r="H401" s="22"/>
      <c r="I401" s="30" t="str">
        <f>IF($C401="","",IF(COUNTIF(PRODUTOS!$A$5:$A$104,$C401)=0,"CÓDIGO INVÁLIDO",IF(OR($E401="",$E401&lt;=0),"QTD INVÁLIDA","OK")))</f>
        <v/>
      </c>
    </row>
    <row r="402" spans="1:9">
      <c r="A402" s="42"/>
      <c r="B402" s="22"/>
      <c r="C402" s="22"/>
      <c r="D402" s="29" t="str">
        <f>IF($C402="","",IF(COUNTIF(PRODUTOS!$A$5:$A$104,$C402)=0,"NÃO CADASTRADO",INDEX(PRODUTOS!$B$5:$B$104,MATCH($C402,PRODUTOS!$A$5:$A$104,0))))</f>
        <v/>
      </c>
      <c r="E402" s="23"/>
      <c r="F402" s="22"/>
      <c r="G402" s="22"/>
      <c r="H402" s="22"/>
      <c r="I402" s="30" t="str">
        <f>IF($C402="","",IF(COUNTIF(PRODUTOS!$A$5:$A$104,$C402)=0,"CÓDIGO INVÁLIDO",IF(OR($E402="",$E402&lt;=0),"QTD INVÁLIDA","OK")))</f>
        <v/>
      </c>
    </row>
    <row r="403" spans="1:9">
      <c r="A403" s="42"/>
      <c r="B403" s="22"/>
      <c r="C403" s="22"/>
      <c r="D403" s="29" t="str">
        <f>IF($C403="","",IF(COUNTIF(PRODUTOS!$A$5:$A$104,$C403)=0,"NÃO CADASTRADO",INDEX(PRODUTOS!$B$5:$B$104,MATCH($C403,PRODUTOS!$A$5:$A$104,0))))</f>
        <v/>
      </c>
      <c r="E403" s="23"/>
      <c r="F403" s="22"/>
      <c r="G403" s="22"/>
      <c r="H403" s="22"/>
      <c r="I403" s="30" t="str">
        <f>IF($C403="","",IF(COUNTIF(PRODUTOS!$A$5:$A$104,$C403)=0,"CÓDIGO INVÁLIDO",IF(OR($E403="",$E403&lt;=0),"QTD INVÁLIDA","OK")))</f>
        <v/>
      </c>
    </row>
    <row r="404" spans="1:9">
      <c r="A404" s="42"/>
      <c r="B404" s="22"/>
      <c r="C404" s="22"/>
      <c r="D404" s="29" t="str">
        <f>IF($C404="","",IF(COUNTIF(PRODUTOS!$A$5:$A$104,$C404)=0,"NÃO CADASTRADO",INDEX(PRODUTOS!$B$5:$B$104,MATCH($C404,PRODUTOS!$A$5:$A$104,0))))</f>
        <v/>
      </c>
      <c r="E404" s="23"/>
      <c r="F404" s="22"/>
      <c r="G404" s="22"/>
      <c r="H404" s="22"/>
      <c r="I404" s="30" t="str">
        <f>IF($C404="","",IF(COUNTIF(PRODUTOS!$A$5:$A$104,$C404)=0,"CÓDIGO INVÁLIDO",IF(OR($E404="",$E404&lt;=0),"QTD INVÁLIDA","OK")))</f>
        <v/>
      </c>
    </row>
    <row r="405" spans="1:9">
      <c r="A405" s="42"/>
      <c r="B405" s="22"/>
      <c r="C405" s="22"/>
      <c r="D405" s="29" t="str">
        <f>IF($C405="","",IF(COUNTIF(PRODUTOS!$A$5:$A$104,$C405)=0,"NÃO CADASTRADO",INDEX(PRODUTOS!$B$5:$B$104,MATCH($C405,PRODUTOS!$A$5:$A$104,0))))</f>
        <v/>
      </c>
      <c r="E405" s="23"/>
      <c r="F405" s="22"/>
      <c r="G405" s="22"/>
      <c r="H405" s="22"/>
      <c r="I405" s="30" t="str">
        <f>IF($C405="","",IF(COUNTIF(PRODUTOS!$A$5:$A$104,$C405)=0,"CÓDIGO INVÁLIDO",IF(OR($E405="",$E405&lt;=0),"QTD INVÁLIDA","OK")))</f>
        <v/>
      </c>
    </row>
    <row r="406" spans="1:9">
      <c r="A406" s="42"/>
      <c r="B406" s="22"/>
      <c r="C406" s="22"/>
      <c r="D406" s="29" t="str">
        <f>IF($C406="","",IF(COUNTIF(PRODUTOS!$A$5:$A$104,$C406)=0,"NÃO CADASTRADO",INDEX(PRODUTOS!$B$5:$B$104,MATCH($C406,PRODUTOS!$A$5:$A$104,0))))</f>
        <v/>
      </c>
      <c r="E406" s="23"/>
      <c r="F406" s="22"/>
      <c r="G406" s="22"/>
      <c r="H406" s="22"/>
      <c r="I406" s="30" t="str">
        <f>IF($C406="","",IF(COUNTIF(PRODUTOS!$A$5:$A$104,$C406)=0,"CÓDIGO INVÁLIDO",IF(OR($E406="",$E406&lt;=0),"QTD INVÁLIDA","OK")))</f>
        <v/>
      </c>
    </row>
    <row r="407" spans="1:9">
      <c r="A407" s="42"/>
      <c r="B407" s="22"/>
      <c r="C407" s="22"/>
      <c r="D407" s="29" t="str">
        <f>IF($C407="","",IF(COUNTIF(PRODUTOS!$A$5:$A$104,$C407)=0,"NÃO CADASTRADO",INDEX(PRODUTOS!$B$5:$B$104,MATCH($C407,PRODUTOS!$A$5:$A$104,0))))</f>
        <v/>
      </c>
      <c r="E407" s="23"/>
      <c r="F407" s="22"/>
      <c r="G407" s="22"/>
      <c r="H407" s="22"/>
      <c r="I407" s="30" t="str">
        <f>IF($C407="","",IF(COUNTIF(PRODUTOS!$A$5:$A$104,$C407)=0,"CÓDIGO INVÁLIDO",IF(OR($E407="",$E407&lt;=0),"QTD INVÁLIDA","OK")))</f>
        <v/>
      </c>
    </row>
    <row r="408" spans="1:9">
      <c r="A408" s="42"/>
      <c r="B408" s="22"/>
      <c r="C408" s="22"/>
      <c r="D408" s="29" t="str">
        <f>IF($C408="","",IF(COUNTIF(PRODUTOS!$A$5:$A$104,$C408)=0,"NÃO CADASTRADO",INDEX(PRODUTOS!$B$5:$B$104,MATCH($C408,PRODUTOS!$A$5:$A$104,0))))</f>
        <v/>
      </c>
      <c r="E408" s="23"/>
      <c r="F408" s="22"/>
      <c r="G408" s="22"/>
      <c r="H408" s="22"/>
      <c r="I408" s="30" t="str">
        <f>IF($C408="","",IF(COUNTIF(PRODUTOS!$A$5:$A$104,$C408)=0,"CÓDIGO INVÁLIDO",IF(OR($E408="",$E408&lt;=0),"QTD INVÁLIDA","OK")))</f>
        <v/>
      </c>
    </row>
    <row r="409" spans="1:9">
      <c r="A409" s="42"/>
      <c r="B409" s="22"/>
      <c r="C409" s="22"/>
      <c r="D409" s="29" t="str">
        <f>IF($C409="","",IF(COUNTIF(PRODUTOS!$A$5:$A$104,$C409)=0,"NÃO CADASTRADO",INDEX(PRODUTOS!$B$5:$B$104,MATCH($C409,PRODUTOS!$A$5:$A$104,0))))</f>
        <v/>
      </c>
      <c r="E409" s="23"/>
      <c r="F409" s="22"/>
      <c r="G409" s="22"/>
      <c r="H409" s="22"/>
      <c r="I409" s="30" t="str">
        <f>IF($C409="","",IF(COUNTIF(PRODUTOS!$A$5:$A$104,$C409)=0,"CÓDIGO INVÁLIDO",IF(OR($E409="",$E409&lt;=0),"QTD INVÁLIDA","OK")))</f>
        <v/>
      </c>
    </row>
    <row r="410" spans="1:9">
      <c r="A410" s="42"/>
      <c r="B410" s="22"/>
      <c r="C410" s="22"/>
      <c r="D410" s="29" t="str">
        <f>IF($C410="","",IF(COUNTIF(PRODUTOS!$A$5:$A$104,$C410)=0,"NÃO CADASTRADO",INDEX(PRODUTOS!$B$5:$B$104,MATCH($C410,PRODUTOS!$A$5:$A$104,0))))</f>
        <v/>
      </c>
      <c r="E410" s="23"/>
      <c r="F410" s="22"/>
      <c r="G410" s="22"/>
      <c r="H410" s="22"/>
      <c r="I410" s="30" t="str">
        <f>IF($C410="","",IF(COUNTIF(PRODUTOS!$A$5:$A$104,$C410)=0,"CÓDIGO INVÁLIDO",IF(OR($E410="",$E410&lt;=0),"QTD INVÁLIDA","OK")))</f>
        <v/>
      </c>
    </row>
    <row r="411" spans="1:9">
      <c r="A411" s="42"/>
      <c r="B411" s="22"/>
      <c r="C411" s="22"/>
      <c r="D411" s="29" t="str">
        <f>IF($C411="","",IF(COUNTIF(PRODUTOS!$A$5:$A$104,$C411)=0,"NÃO CADASTRADO",INDEX(PRODUTOS!$B$5:$B$104,MATCH($C411,PRODUTOS!$A$5:$A$104,0))))</f>
        <v/>
      </c>
      <c r="E411" s="23"/>
      <c r="F411" s="22"/>
      <c r="G411" s="22"/>
      <c r="H411" s="22"/>
      <c r="I411" s="30" t="str">
        <f>IF($C411="","",IF(COUNTIF(PRODUTOS!$A$5:$A$104,$C411)=0,"CÓDIGO INVÁLIDO",IF(OR($E411="",$E411&lt;=0),"QTD INVÁLIDA","OK")))</f>
        <v/>
      </c>
    </row>
    <row r="412" spans="1:9">
      <c r="A412" s="42"/>
      <c r="B412" s="22"/>
      <c r="C412" s="22"/>
      <c r="D412" s="29" t="str">
        <f>IF($C412="","",IF(COUNTIF(PRODUTOS!$A$5:$A$104,$C412)=0,"NÃO CADASTRADO",INDEX(PRODUTOS!$B$5:$B$104,MATCH($C412,PRODUTOS!$A$5:$A$104,0))))</f>
        <v/>
      </c>
      <c r="E412" s="23"/>
      <c r="F412" s="22"/>
      <c r="G412" s="22"/>
      <c r="H412" s="22"/>
      <c r="I412" s="30" t="str">
        <f>IF($C412="","",IF(COUNTIF(PRODUTOS!$A$5:$A$104,$C412)=0,"CÓDIGO INVÁLIDO",IF(OR($E412="",$E412&lt;=0),"QTD INVÁLIDA","OK")))</f>
        <v/>
      </c>
    </row>
    <row r="413" spans="1:9">
      <c r="A413" s="42"/>
      <c r="B413" s="22"/>
      <c r="C413" s="22"/>
      <c r="D413" s="29" t="str">
        <f>IF($C413="","",IF(COUNTIF(PRODUTOS!$A$5:$A$104,$C413)=0,"NÃO CADASTRADO",INDEX(PRODUTOS!$B$5:$B$104,MATCH($C413,PRODUTOS!$A$5:$A$104,0))))</f>
        <v/>
      </c>
      <c r="E413" s="23"/>
      <c r="F413" s="22"/>
      <c r="G413" s="22"/>
      <c r="H413" s="22"/>
      <c r="I413" s="30" t="str">
        <f>IF($C413="","",IF(COUNTIF(PRODUTOS!$A$5:$A$104,$C413)=0,"CÓDIGO INVÁLIDO",IF(OR($E413="",$E413&lt;=0),"QTD INVÁLIDA","OK")))</f>
        <v/>
      </c>
    </row>
    <row r="414" spans="1:9">
      <c r="A414" s="42"/>
      <c r="B414" s="22"/>
      <c r="C414" s="22"/>
      <c r="D414" s="29" t="str">
        <f>IF($C414="","",IF(COUNTIF(PRODUTOS!$A$5:$A$104,$C414)=0,"NÃO CADASTRADO",INDEX(PRODUTOS!$B$5:$B$104,MATCH($C414,PRODUTOS!$A$5:$A$104,0))))</f>
        <v/>
      </c>
      <c r="E414" s="23"/>
      <c r="F414" s="22"/>
      <c r="G414" s="22"/>
      <c r="H414" s="22"/>
      <c r="I414" s="30" t="str">
        <f>IF($C414="","",IF(COUNTIF(PRODUTOS!$A$5:$A$104,$C414)=0,"CÓDIGO INVÁLIDO",IF(OR($E414="",$E414&lt;=0),"QTD INVÁLIDA","OK")))</f>
        <v/>
      </c>
    </row>
    <row r="415" spans="1:9">
      <c r="A415" s="42"/>
      <c r="B415" s="22"/>
      <c r="C415" s="22"/>
      <c r="D415" s="29" t="str">
        <f>IF($C415="","",IF(COUNTIF(PRODUTOS!$A$5:$A$104,$C415)=0,"NÃO CADASTRADO",INDEX(PRODUTOS!$B$5:$B$104,MATCH($C415,PRODUTOS!$A$5:$A$104,0))))</f>
        <v/>
      </c>
      <c r="E415" s="23"/>
      <c r="F415" s="22"/>
      <c r="G415" s="22"/>
      <c r="H415" s="22"/>
      <c r="I415" s="30" t="str">
        <f>IF($C415="","",IF(COUNTIF(PRODUTOS!$A$5:$A$104,$C415)=0,"CÓDIGO INVÁLIDO",IF(OR($E415="",$E415&lt;=0),"QTD INVÁLIDA","OK")))</f>
        <v/>
      </c>
    </row>
    <row r="416" spans="1:9">
      <c r="A416" s="42"/>
      <c r="B416" s="22"/>
      <c r="C416" s="22"/>
      <c r="D416" s="29" t="str">
        <f>IF($C416="","",IF(COUNTIF(PRODUTOS!$A$5:$A$104,$C416)=0,"NÃO CADASTRADO",INDEX(PRODUTOS!$B$5:$B$104,MATCH($C416,PRODUTOS!$A$5:$A$104,0))))</f>
        <v/>
      </c>
      <c r="E416" s="23"/>
      <c r="F416" s="22"/>
      <c r="G416" s="22"/>
      <c r="H416" s="22"/>
      <c r="I416" s="30" t="str">
        <f>IF($C416="","",IF(COUNTIF(PRODUTOS!$A$5:$A$104,$C416)=0,"CÓDIGO INVÁLIDO",IF(OR($E416="",$E416&lt;=0),"QTD INVÁLIDA","OK")))</f>
        <v/>
      </c>
    </row>
    <row r="417" spans="1:9">
      <c r="A417" s="42"/>
      <c r="B417" s="22"/>
      <c r="C417" s="22"/>
      <c r="D417" s="29" t="str">
        <f>IF($C417="","",IF(COUNTIF(PRODUTOS!$A$5:$A$104,$C417)=0,"NÃO CADASTRADO",INDEX(PRODUTOS!$B$5:$B$104,MATCH($C417,PRODUTOS!$A$5:$A$104,0))))</f>
        <v/>
      </c>
      <c r="E417" s="23"/>
      <c r="F417" s="22"/>
      <c r="G417" s="22"/>
      <c r="H417" s="22"/>
      <c r="I417" s="30" t="str">
        <f>IF($C417="","",IF(COUNTIF(PRODUTOS!$A$5:$A$104,$C417)=0,"CÓDIGO INVÁLIDO",IF(OR($E417="",$E417&lt;=0),"QTD INVÁLIDA","OK")))</f>
        <v/>
      </c>
    </row>
    <row r="418" spans="1:9">
      <c r="A418" s="42"/>
      <c r="B418" s="22"/>
      <c r="C418" s="22"/>
      <c r="D418" s="29" t="str">
        <f>IF($C418="","",IF(COUNTIF(PRODUTOS!$A$5:$A$104,$C418)=0,"NÃO CADASTRADO",INDEX(PRODUTOS!$B$5:$B$104,MATCH($C418,PRODUTOS!$A$5:$A$104,0))))</f>
        <v/>
      </c>
      <c r="E418" s="23"/>
      <c r="F418" s="22"/>
      <c r="G418" s="22"/>
      <c r="H418" s="22"/>
      <c r="I418" s="30" t="str">
        <f>IF($C418="","",IF(COUNTIF(PRODUTOS!$A$5:$A$104,$C418)=0,"CÓDIGO INVÁLIDO",IF(OR($E418="",$E418&lt;=0),"QTD INVÁLIDA","OK")))</f>
        <v/>
      </c>
    </row>
    <row r="419" spans="1:9">
      <c r="A419" s="42"/>
      <c r="B419" s="22"/>
      <c r="C419" s="22"/>
      <c r="D419" s="29" t="str">
        <f>IF($C419="","",IF(COUNTIF(PRODUTOS!$A$5:$A$104,$C419)=0,"NÃO CADASTRADO",INDEX(PRODUTOS!$B$5:$B$104,MATCH($C419,PRODUTOS!$A$5:$A$104,0))))</f>
        <v/>
      </c>
      <c r="E419" s="23"/>
      <c r="F419" s="22"/>
      <c r="G419" s="22"/>
      <c r="H419" s="22"/>
      <c r="I419" s="30" t="str">
        <f>IF($C419="","",IF(COUNTIF(PRODUTOS!$A$5:$A$104,$C419)=0,"CÓDIGO INVÁLIDO",IF(OR($E419="",$E419&lt;=0),"QTD INVÁLIDA","OK")))</f>
        <v/>
      </c>
    </row>
    <row r="420" spans="1:9">
      <c r="A420" s="42"/>
      <c r="B420" s="22"/>
      <c r="C420" s="22"/>
      <c r="D420" s="29" t="str">
        <f>IF($C420="","",IF(COUNTIF(PRODUTOS!$A$5:$A$104,$C420)=0,"NÃO CADASTRADO",INDEX(PRODUTOS!$B$5:$B$104,MATCH($C420,PRODUTOS!$A$5:$A$104,0))))</f>
        <v/>
      </c>
      <c r="E420" s="23"/>
      <c r="F420" s="22"/>
      <c r="G420" s="22"/>
      <c r="H420" s="22"/>
      <c r="I420" s="30" t="str">
        <f>IF($C420="","",IF(COUNTIF(PRODUTOS!$A$5:$A$104,$C420)=0,"CÓDIGO INVÁLIDO",IF(OR($E420="",$E420&lt;=0),"QTD INVÁLIDA","OK")))</f>
        <v/>
      </c>
    </row>
    <row r="421" spans="1:9">
      <c r="A421" s="42"/>
      <c r="B421" s="22"/>
      <c r="C421" s="22"/>
      <c r="D421" s="29" t="str">
        <f>IF($C421="","",IF(COUNTIF(PRODUTOS!$A$5:$A$104,$C421)=0,"NÃO CADASTRADO",INDEX(PRODUTOS!$B$5:$B$104,MATCH($C421,PRODUTOS!$A$5:$A$104,0))))</f>
        <v/>
      </c>
      <c r="E421" s="23"/>
      <c r="F421" s="22"/>
      <c r="G421" s="22"/>
      <c r="H421" s="22"/>
      <c r="I421" s="30" t="str">
        <f>IF($C421="","",IF(COUNTIF(PRODUTOS!$A$5:$A$104,$C421)=0,"CÓDIGO INVÁLIDO",IF(OR($E421="",$E421&lt;=0),"QTD INVÁLIDA","OK")))</f>
        <v/>
      </c>
    </row>
    <row r="422" spans="1:9">
      <c r="A422" s="42"/>
      <c r="B422" s="22"/>
      <c r="C422" s="22"/>
      <c r="D422" s="29" t="str">
        <f>IF($C422="","",IF(COUNTIF(PRODUTOS!$A$5:$A$104,$C422)=0,"NÃO CADASTRADO",INDEX(PRODUTOS!$B$5:$B$104,MATCH($C422,PRODUTOS!$A$5:$A$104,0))))</f>
        <v/>
      </c>
      <c r="E422" s="23"/>
      <c r="F422" s="22"/>
      <c r="G422" s="22"/>
      <c r="H422" s="22"/>
      <c r="I422" s="30" t="str">
        <f>IF($C422="","",IF(COUNTIF(PRODUTOS!$A$5:$A$104,$C422)=0,"CÓDIGO INVÁLIDO",IF(OR($E422="",$E422&lt;=0),"QTD INVÁLIDA","OK")))</f>
        <v/>
      </c>
    </row>
    <row r="423" spans="1:9">
      <c r="A423" s="42"/>
      <c r="B423" s="22"/>
      <c r="C423" s="22"/>
      <c r="D423" s="29" t="str">
        <f>IF($C423="","",IF(COUNTIF(PRODUTOS!$A$5:$A$104,$C423)=0,"NÃO CADASTRADO",INDEX(PRODUTOS!$B$5:$B$104,MATCH($C423,PRODUTOS!$A$5:$A$104,0))))</f>
        <v/>
      </c>
      <c r="E423" s="23"/>
      <c r="F423" s="22"/>
      <c r="G423" s="22"/>
      <c r="H423" s="22"/>
      <c r="I423" s="30" t="str">
        <f>IF($C423="","",IF(COUNTIF(PRODUTOS!$A$5:$A$104,$C423)=0,"CÓDIGO INVÁLIDO",IF(OR($E423="",$E423&lt;=0),"QTD INVÁLIDA","OK")))</f>
        <v/>
      </c>
    </row>
    <row r="424" spans="1:9">
      <c r="A424" s="42"/>
      <c r="B424" s="22"/>
      <c r="C424" s="22"/>
      <c r="D424" s="29" t="str">
        <f>IF($C424="","",IF(COUNTIF(PRODUTOS!$A$5:$A$104,$C424)=0,"NÃO CADASTRADO",INDEX(PRODUTOS!$B$5:$B$104,MATCH($C424,PRODUTOS!$A$5:$A$104,0))))</f>
        <v/>
      </c>
      <c r="E424" s="23"/>
      <c r="F424" s="22"/>
      <c r="G424" s="22"/>
      <c r="H424" s="22"/>
      <c r="I424" s="30" t="str">
        <f>IF($C424="","",IF(COUNTIF(PRODUTOS!$A$5:$A$104,$C424)=0,"CÓDIGO INVÁLIDO",IF(OR($E424="",$E424&lt;=0),"QTD INVÁLIDA","OK")))</f>
        <v/>
      </c>
    </row>
    <row r="425" spans="1:9">
      <c r="A425" s="42"/>
      <c r="B425" s="22"/>
      <c r="C425" s="22"/>
      <c r="D425" s="29" t="str">
        <f>IF($C425="","",IF(COUNTIF(PRODUTOS!$A$5:$A$104,$C425)=0,"NÃO CADASTRADO",INDEX(PRODUTOS!$B$5:$B$104,MATCH($C425,PRODUTOS!$A$5:$A$104,0))))</f>
        <v/>
      </c>
      <c r="E425" s="23"/>
      <c r="F425" s="22"/>
      <c r="G425" s="22"/>
      <c r="H425" s="22"/>
      <c r="I425" s="30" t="str">
        <f>IF($C425="","",IF(COUNTIF(PRODUTOS!$A$5:$A$104,$C425)=0,"CÓDIGO INVÁLIDO",IF(OR($E425="",$E425&lt;=0),"QTD INVÁLIDA","OK")))</f>
        <v/>
      </c>
    </row>
    <row r="426" spans="1:9">
      <c r="A426" s="42"/>
      <c r="B426" s="22"/>
      <c r="C426" s="22"/>
      <c r="D426" s="29" t="str">
        <f>IF($C426="","",IF(COUNTIF(PRODUTOS!$A$5:$A$104,$C426)=0,"NÃO CADASTRADO",INDEX(PRODUTOS!$B$5:$B$104,MATCH($C426,PRODUTOS!$A$5:$A$104,0))))</f>
        <v/>
      </c>
      <c r="E426" s="23"/>
      <c r="F426" s="22"/>
      <c r="G426" s="22"/>
      <c r="H426" s="22"/>
      <c r="I426" s="30" t="str">
        <f>IF($C426="","",IF(COUNTIF(PRODUTOS!$A$5:$A$104,$C426)=0,"CÓDIGO INVÁLIDO",IF(OR($E426="",$E426&lt;=0),"QTD INVÁLIDA","OK")))</f>
        <v/>
      </c>
    </row>
    <row r="427" spans="1:9">
      <c r="A427" s="42"/>
      <c r="B427" s="22"/>
      <c r="C427" s="22"/>
      <c r="D427" s="29" t="str">
        <f>IF($C427="","",IF(COUNTIF(PRODUTOS!$A$5:$A$104,$C427)=0,"NÃO CADASTRADO",INDEX(PRODUTOS!$B$5:$B$104,MATCH($C427,PRODUTOS!$A$5:$A$104,0))))</f>
        <v/>
      </c>
      <c r="E427" s="23"/>
      <c r="F427" s="22"/>
      <c r="G427" s="22"/>
      <c r="H427" s="22"/>
      <c r="I427" s="30" t="str">
        <f>IF($C427="","",IF(COUNTIF(PRODUTOS!$A$5:$A$104,$C427)=0,"CÓDIGO INVÁLIDO",IF(OR($E427="",$E427&lt;=0),"QTD INVÁLIDA","OK")))</f>
        <v/>
      </c>
    </row>
    <row r="428" spans="1:9">
      <c r="A428" s="42"/>
      <c r="B428" s="22"/>
      <c r="C428" s="22"/>
      <c r="D428" s="29" t="str">
        <f>IF($C428="","",IF(COUNTIF(PRODUTOS!$A$5:$A$104,$C428)=0,"NÃO CADASTRADO",INDEX(PRODUTOS!$B$5:$B$104,MATCH($C428,PRODUTOS!$A$5:$A$104,0))))</f>
        <v/>
      </c>
      <c r="E428" s="23"/>
      <c r="F428" s="22"/>
      <c r="G428" s="22"/>
      <c r="H428" s="22"/>
      <c r="I428" s="30" t="str">
        <f>IF($C428="","",IF(COUNTIF(PRODUTOS!$A$5:$A$104,$C428)=0,"CÓDIGO INVÁLIDO",IF(OR($E428="",$E428&lt;=0),"QTD INVÁLIDA","OK")))</f>
        <v/>
      </c>
    </row>
    <row r="429" spans="1:9">
      <c r="A429" s="42"/>
      <c r="B429" s="22"/>
      <c r="C429" s="22"/>
      <c r="D429" s="29" t="str">
        <f>IF($C429="","",IF(COUNTIF(PRODUTOS!$A$5:$A$104,$C429)=0,"NÃO CADASTRADO",INDEX(PRODUTOS!$B$5:$B$104,MATCH($C429,PRODUTOS!$A$5:$A$104,0))))</f>
        <v/>
      </c>
      <c r="E429" s="23"/>
      <c r="F429" s="22"/>
      <c r="G429" s="22"/>
      <c r="H429" s="22"/>
      <c r="I429" s="30" t="str">
        <f>IF($C429="","",IF(COUNTIF(PRODUTOS!$A$5:$A$104,$C429)=0,"CÓDIGO INVÁLIDO",IF(OR($E429="",$E429&lt;=0),"QTD INVÁLIDA","OK")))</f>
        <v/>
      </c>
    </row>
    <row r="430" spans="1:9">
      <c r="A430" s="42"/>
      <c r="B430" s="22"/>
      <c r="C430" s="22"/>
      <c r="D430" s="29" t="str">
        <f>IF($C430="","",IF(COUNTIF(PRODUTOS!$A$5:$A$104,$C430)=0,"NÃO CADASTRADO",INDEX(PRODUTOS!$B$5:$B$104,MATCH($C430,PRODUTOS!$A$5:$A$104,0))))</f>
        <v/>
      </c>
      <c r="E430" s="23"/>
      <c r="F430" s="22"/>
      <c r="G430" s="22"/>
      <c r="H430" s="22"/>
      <c r="I430" s="30" t="str">
        <f>IF($C430="","",IF(COUNTIF(PRODUTOS!$A$5:$A$104,$C430)=0,"CÓDIGO INVÁLIDO",IF(OR($E430="",$E430&lt;=0),"QTD INVÁLIDA","OK")))</f>
        <v/>
      </c>
    </row>
    <row r="431" spans="1:9">
      <c r="A431" s="42"/>
      <c r="B431" s="22"/>
      <c r="C431" s="22"/>
      <c r="D431" s="29" t="str">
        <f>IF($C431="","",IF(COUNTIF(PRODUTOS!$A$5:$A$104,$C431)=0,"NÃO CADASTRADO",INDEX(PRODUTOS!$B$5:$B$104,MATCH($C431,PRODUTOS!$A$5:$A$104,0))))</f>
        <v/>
      </c>
      <c r="E431" s="23"/>
      <c r="F431" s="22"/>
      <c r="G431" s="22"/>
      <c r="H431" s="22"/>
      <c r="I431" s="30" t="str">
        <f>IF($C431="","",IF(COUNTIF(PRODUTOS!$A$5:$A$104,$C431)=0,"CÓDIGO INVÁLIDO",IF(OR($E431="",$E431&lt;=0),"QTD INVÁLIDA","OK")))</f>
        <v/>
      </c>
    </row>
    <row r="432" spans="1:9">
      <c r="A432" s="42"/>
      <c r="B432" s="22"/>
      <c r="C432" s="22"/>
      <c r="D432" s="29" t="str">
        <f>IF($C432="","",IF(COUNTIF(PRODUTOS!$A$5:$A$104,$C432)=0,"NÃO CADASTRADO",INDEX(PRODUTOS!$B$5:$B$104,MATCH($C432,PRODUTOS!$A$5:$A$104,0))))</f>
        <v/>
      </c>
      <c r="E432" s="23"/>
      <c r="F432" s="22"/>
      <c r="G432" s="22"/>
      <c r="H432" s="22"/>
      <c r="I432" s="30" t="str">
        <f>IF($C432="","",IF(COUNTIF(PRODUTOS!$A$5:$A$104,$C432)=0,"CÓDIGO INVÁLIDO",IF(OR($E432="",$E432&lt;=0),"QTD INVÁLIDA","OK")))</f>
        <v/>
      </c>
    </row>
    <row r="433" spans="1:9">
      <c r="A433" s="42"/>
      <c r="B433" s="22"/>
      <c r="C433" s="22"/>
      <c r="D433" s="29" t="str">
        <f>IF($C433="","",IF(COUNTIF(PRODUTOS!$A$5:$A$104,$C433)=0,"NÃO CADASTRADO",INDEX(PRODUTOS!$B$5:$B$104,MATCH($C433,PRODUTOS!$A$5:$A$104,0))))</f>
        <v/>
      </c>
      <c r="E433" s="23"/>
      <c r="F433" s="22"/>
      <c r="G433" s="22"/>
      <c r="H433" s="22"/>
      <c r="I433" s="30" t="str">
        <f>IF($C433="","",IF(COUNTIF(PRODUTOS!$A$5:$A$104,$C433)=0,"CÓDIGO INVÁLIDO",IF(OR($E433="",$E433&lt;=0),"QTD INVÁLIDA","OK")))</f>
        <v/>
      </c>
    </row>
    <row r="434" spans="1:9">
      <c r="A434" s="42"/>
      <c r="B434" s="22"/>
      <c r="C434" s="22"/>
      <c r="D434" s="29" t="str">
        <f>IF($C434="","",IF(COUNTIF(PRODUTOS!$A$5:$A$104,$C434)=0,"NÃO CADASTRADO",INDEX(PRODUTOS!$B$5:$B$104,MATCH($C434,PRODUTOS!$A$5:$A$104,0))))</f>
        <v/>
      </c>
      <c r="E434" s="23"/>
      <c r="F434" s="22"/>
      <c r="G434" s="22"/>
      <c r="H434" s="22"/>
      <c r="I434" s="30" t="str">
        <f>IF($C434="","",IF(COUNTIF(PRODUTOS!$A$5:$A$104,$C434)=0,"CÓDIGO INVÁLIDO",IF(OR($E434="",$E434&lt;=0),"QTD INVÁLIDA","OK")))</f>
        <v/>
      </c>
    </row>
    <row r="435" spans="1:9">
      <c r="A435" s="42"/>
      <c r="B435" s="22"/>
      <c r="C435" s="22"/>
      <c r="D435" s="29" t="str">
        <f>IF($C435="","",IF(COUNTIF(PRODUTOS!$A$5:$A$104,$C435)=0,"NÃO CADASTRADO",INDEX(PRODUTOS!$B$5:$B$104,MATCH($C435,PRODUTOS!$A$5:$A$104,0))))</f>
        <v/>
      </c>
      <c r="E435" s="23"/>
      <c r="F435" s="22"/>
      <c r="G435" s="22"/>
      <c r="H435" s="22"/>
      <c r="I435" s="30" t="str">
        <f>IF($C435="","",IF(COUNTIF(PRODUTOS!$A$5:$A$104,$C435)=0,"CÓDIGO INVÁLIDO",IF(OR($E435="",$E435&lt;=0),"QTD INVÁLIDA","OK")))</f>
        <v/>
      </c>
    </row>
    <row r="436" spans="1:9">
      <c r="A436" s="42"/>
      <c r="B436" s="22"/>
      <c r="C436" s="22"/>
      <c r="D436" s="29" t="str">
        <f>IF($C436="","",IF(COUNTIF(PRODUTOS!$A$5:$A$104,$C436)=0,"NÃO CADASTRADO",INDEX(PRODUTOS!$B$5:$B$104,MATCH($C436,PRODUTOS!$A$5:$A$104,0))))</f>
        <v/>
      </c>
      <c r="E436" s="23"/>
      <c r="F436" s="22"/>
      <c r="G436" s="22"/>
      <c r="H436" s="22"/>
      <c r="I436" s="30" t="str">
        <f>IF($C436="","",IF(COUNTIF(PRODUTOS!$A$5:$A$104,$C436)=0,"CÓDIGO INVÁLIDO",IF(OR($E436="",$E436&lt;=0),"QTD INVÁLIDA","OK")))</f>
        <v/>
      </c>
    </row>
    <row r="437" spans="1:9">
      <c r="A437" s="42"/>
      <c r="B437" s="22"/>
      <c r="C437" s="22"/>
      <c r="D437" s="29" t="str">
        <f>IF($C437="","",IF(COUNTIF(PRODUTOS!$A$5:$A$104,$C437)=0,"NÃO CADASTRADO",INDEX(PRODUTOS!$B$5:$B$104,MATCH($C437,PRODUTOS!$A$5:$A$104,0))))</f>
        <v/>
      </c>
      <c r="E437" s="23"/>
      <c r="F437" s="22"/>
      <c r="G437" s="22"/>
      <c r="H437" s="22"/>
      <c r="I437" s="30" t="str">
        <f>IF($C437="","",IF(COUNTIF(PRODUTOS!$A$5:$A$104,$C437)=0,"CÓDIGO INVÁLIDO",IF(OR($E437="",$E437&lt;=0),"QTD INVÁLIDA","OK")))</f>
        <v/>
      </c>
    </row>
    <row r="438" spans="1:9">
      <c r="A438" s="42"/>
      <c r="B438" s="22"/>
      <c r="C438" s="22"/>
      <c r="D438" s="29" t="str">
        <f>IF($C438="","",IF(COUNTIF(PRODUTOS!$A$5:$A$104,$C438)=0,"NÃO CADASTRADO",INDEX(PRODUTOS!$B$5:$B$104,MATCH($C438,PRODUTOS!$A$5:$A$104,0))))</f>
        <v/>
      </c>
      <c r="E438" s="23"/>
      <c r="F438" s="22"/>
      <c r="G438" s="22"/>
      <c r="H438" s="22"/>
      <c r="I438" s="30" t="str">
        <f>IF($C438="","",IF(COUNTIF(PRODUTOS!$A$5:$A$104,$C438)=0,"CÓDIGO INVÁLIDO",IF(OR($E438="",$E438&lt;=0),"QTD INVÁLIDA","OK")))</f>
        <v/>
      </c>
    </row>
    <row r="439" spans="1:9">
      <c r="A439" s="42"/>
      <c r="B439" s="22"/>
      <c r="C439" s="22"/>
      <c r="D439" s="29" t="str">
        <f>IF($C439="","",IF(COUNTIF(PRODUTOS!$A$5:$A$104,$C439)=0,"NÃO CADASTRADO",INDEX(PRODUTOS!$B$5:$B$104,MATCH($C439,PRODUTOS!$A$5:$A$104,0))))</f>
        <v/>
      </c>
      <c r="E439" s="23"/>
      <c r="F439" s="22"/>
      <c r="G439" s="22"/>
      <c r="H439" s="22"/>
      <c r="I439" s="30" t="str">
        <f>IF($C439="","",IF(COUNTIF(PRODUTOS!$A$5:$A$104,$C439)=0,"CÓDIGO INVÁLIDO",IF(OR($E439="",$E439&lt;=0),"QTD INVÁLIDA","OK")))</f>
        <v/>
      </c>
    </row>
    <row r="440" spans="1:9">
      <c r="A440" s="42"/>
      <c r="B440" s="22"/>
      <c r="C440" s="22"/>
      <c r="D440" s="29" t="str">
        <f>IF($C440="","",IF(COUNTIF(PRODUTOS!$A$5:$A$104,$C440)=0,"NÃO CADASTRADO",INDEX(PRODUTOS!$B$5:$B$104,MATCH($C440,PRODUTOS!$A$5:$A$104,0))))</f>
        <v/>
      </c>
      <c r="E440" s="23"/>
      <c r="F440" s="22"/>
      <c r="G440" s="22"/>
      <c r="H440" s="22"/>
      <c r="I440" s="30" t="str">
        <f>IF($C440="","",IF(COUNTIF(PRODUTOS!$A$5:$A$104,$C440)=0,"CÓDIGO INVÁLIDO",IF(OR($E440="",$E440&lt;=0),"QTD INVÁLIDA","OK")))</f>
        <v/>
      </c>
    </row>
    <row r="441" spans="1:9">
      <c r="A441" s="42"/>
      <c r="B441" s="22"/>
      <c r="C441" s="22"/>
      <c r="D441" s="29" t="str">
        <f>IF($C441="","",IF(COUNTIF(PRODUTOS!$A$5:$A$104,$C441)=0,"NÃO CADASTRADO",INDEX(PRODUTOS!$B$5:$B$104,MATCH($C441,PRODUTOS!$A$5:$A$104,0))))</f>
        <v/>
      </c>
      <c r="E441" s="23"/>
      <c r="F441" s="22"/>
      <c r="G441" s="22"/>
      <c r="H441" s="22"/>
      <c r="I441" s="30" t="str">
        <f>IF($C441="","",IF(COUNTIF(PRODUTOS!$A$5:$A$104,$C441)=0,"CÓDIGO INVÁLIDO",IF(OR($E441="",$E441&lt;=0),"QTD INVÁLIDA","OK")))</f>
        <v/>
      </c>
    </row>
    <row r="442" spans="1:9">
      <c r="A442" s="42"/>
      <c r="B442" s="22"/>
      <c r="C442" s="22"/>
      <c r="D442" s="29" t="str">
        <f>IF($C442="","",IF(COUNTIF(PRODUTOS!$A$5:$A$104,$C442)=0,"NÃO CADASTRADO",INDEX(PRODUTOS!$B$5:$B$104,MATCH($C442,PRODUTOS!$A$5:$A$104,0))))</f>
        <v/>
      </c>
      <c r="E442" s="23"/>
      <c r="F442" s="22"/>
      <c r="G442" s="22"/>
      <c r="H442" s="22"/>
      <c r="I442" s="30" t="str">
        <f>IF($C442="","",IF(COUNTIF(PRODUTOS!$A$5:$A$104,$C442)=0,"CÓDIGO INVÁLIDO",IF(OR($E442="",$E442&lt;=0),"QTD INVÁLIDA","OK")))</f>
        <v/>
      </c>
    </row>
    <row r="443" spans="1:9">
      <c r="A443" s="42"/>
      <c r="B443" s="22"/>
      <c r="C443" s="22"/>
      <c r="D443" s="29" t="str">
        <f>IF($C443="","",IF(COUNTIF(PRODUTOS!$A$5:$A$104,$C443)=0,"NÃO CADASTRADO",INDEX(PRODUTOS!$B$5:$B$104,MATCH($C443,PRODUTOS!$A$5:$A$104,0))))</f>
        <v/>
      </c>
      <c r="E443" s="23"/>
      <c r="F443" s="22"/>
      <c r="G443" s="22"/>
      <c r="H443" s="22"/>
      <c r="I443" s="30" t="str">
        <f>IF($C443="","",IF(COUNTIF(PRODUTOS!$A$5:$A$104,$C443)=0,"CÓDIGO INVÁLIDO",IF(OR($E443="",$E443&lt;=0),"QTD INVÁLIDA","OK")))</f>
        <v/>
      </c>
    </row>
    <row r="444" spans="1:9">
      <c r="A444" s="42"/>
      <c r="B444" s="22"/>
      <c r="C444" s="22"/>
      <c r="D444" s="29" t="str">
        <f>IF($C444="","",IF(COUNTIF(PRODUTOS!$A$5:$A$104,$C444)=0,"NÃO CADASTRADO",INDEX(PRODUTOS!$B$5:$B$104,MATCH($C444,PRODUTOS!$A$5:$A$104,0))))</f>
        <v/>
      </c>
      <c r="E444" s="23"/>
      <c r="F444" s="22"/>
      <c r="G444" s="22"/>
      <c r="H444" s="22"/>
      <c r="I444" s="30" t="str">
        <f>IF($C444="","",IF(COUNTIF(PRODUTOS!$A$5:$A$104,$C444)=0,"CÓDIGO INVÁLIDO",IF(OR($E444="",$E444&lt;=0),"QTD INVÁLIDA","OK")))</f>
        <v/>
      </c>
    </row>
    <row r="445" spans="1:9">
      <c r="A445" s="42"/>
      <c r="B445" s="22"/>
      <c r="C445" s="22"/>
      <c r="D445" s="29" t="str">
        <f>IF($C445="","",IF(COUNTIF(PRODUTOS!$A$5:$A$104,$C445)=0,"NÃO CADASTRADO",INDEX(PRODUTOS!$B$5:$B$104,MATCH($C445,PRODUTOS!$A$5:$A$104,0))))</f>
        <v/>
      </c>
      <c r="E445" s="23"/>
      <c r="F445" s="22"/>
      <c r="G445" s="22"/>
      <c r="H445" s="22"/>
      <c r="I445" s="30" t="str">
        <f>IF($C445="","",IF(COUNTIF(PRODUTOS!$A$5:$A$104,$C445)=0,"CÓDIGO INVÁLIDO",IF(OR($E445="",$E445&lt;=0),"QTD INVÁLIDA","OK")))</f>
        <v/>
      </c>
    </row>
    <row r="446" spans="1:9">
      <c r="A446" s="42"/>
      <c r="B446" s="22"/>
      <c r="C446" s="22"/>
      <c r="D446" s="29" t="str">
        <f>IF($C446="","",IF(COUNTIF(PRODUTOS!$A$5:$A$104,$C446)=0,"NÃO CADASTRADO",INDEX(PRODUTOS!$B$5:$B$104,MATCH($C446,PRODUTOS!$A$5:$A$104,0))))</f>
        <v/>
      </c>
      <c r="E446" s="23"/>
      <c r="F446" s="22"/>
      <c r="G446" s="22"/>
      <c r="H446" s="22"/>
      <c r="I446" s="30" t="str">
        <f>IF($C446="","",IF(COUNTIF(PRODUTOS!$A$5:$A$104,$C446)=0,"CÓDIGO INVÁLIDO",IF(OR($E446="",$E446&lt;=0),"QTD INVÁLIDA","OK")))</f>
        <v/>
      </c>
    </row>
    <row r="447" spans="1:9">
      <c r="A447" s="42"/>
      <c r="B447" s="22"/>
      <c r="C447" s="22"/>
      <c r="D447" s="29" t="str">
        <f>IF($C447="","",IF(COUNTIF(PRODUTOS!$A$5:$A$104,$C447)=0,"NÃO CADASTRADO",INDEX(PRODUTOS!$B$5:$B$104,MATCH($C447,PRODUTOS!$A$5:$A$104,0))))</f>
        <v/>
      </c>
      <c r="E447" s="23"/>
      <c r="F447" s="22"/>
      <c r="G447" s="22"/>
      <c r="H447" s="22"/>
      <c r="I447" s="30" t="str">
        <f>IF($C447="","",IF(COUNTIF(PRODUTOS!$A$5:$A$104,$C447)=0,"CÓDIGO INVÁLIDO",IF(OR($E447="",$E447&lt;=0),"QTD INVÁLIDA","OK")))</f>
        <v/>
      </c>
    </row>
    <row r="448" spans="1:9">
      <c r="A448" s="42"/>
      <c r="B448" s="22"/>
      <c r="C448" s="22"/>
      <c r="D448" s="29" t="str">
        <f>IF($C448="","",IF(COUNTIF(PRODUTOS!$A$5:$A$104,$C448)=0,"NÃO CADASTRADO",INDEX(PRODUTOS!$B$5:$B$104,MATCH($C448,PRODUTOS!$A$5:$A$104,0))))</f>
        <v/>
      </c>
      <c r="E448" s="23"/>
      <c r="F448" s="22"/>
      <c r="G448" s="22"/>
      <c r="H448" s="22"/>
      <c r="I448" s="30" t="str">
        <f>IF($C448="","",IF(COUNTIF(PRODUTOS!$A$5:$A$104,$C448)=0,"CÓDIGO INVÁLIDO",IF(OR($E448="",$E448&lt;=0),"QTD INVÁLIDA","OK")))</f>
        <v/>
      </c>
    </row>
    <row r="449" spans="1:9">
      <c r="A449" s="42"/>
      <c r="B449" s="22"/>
      <c r="C449" s="22"/>
      <c r="D449" s="29" t="str">
        <f>IF($C449="","",IF(COUNTIF(PRODUTOS!$A$5:$A$104,$C449)=0,"NÃO CADASTRADO",INDEX(PRODUTOS!$B$5:$B$104,MATCH($C449,PRODUTOS!$A$5:$A$104,0))))</f>
        <v/>
      </c>
      <c r="E449" s="23"/>
      <c r="F449" s="22"/>
      <c r="G449" s="22"/>
      <c r="H449" s="22"/>
      <c r="I449" s="30" t="str">
        <f>IF($C449="","",IF(COUNTIF(PRODUTOS!$A$5:$A$104,$C449)=0,"CÓDIGO INVÁLIDO",IF(OR($E449="",$E449&lt;=0),"QTD INVÁLIDA","OK")))</f>
        <v/>
      </c>
    </row>
    <row r="450" spans="1:9">
      <c r="A450" s="42"/>
      <c r="B450" s="22"/>
      <c r="C450" s="22"/>
      <c r="D450" s="29" t="str">
        <f>IF($C450="","",IF(COUNTIF(PRODUTOS!$A$5:$A$104,$C450)=0,"NÃO CADASTRADO",INDEX(PRODUTOS!$B$5:$B$104,MATCH($C450,PRODUTOS!$A$5:$A$104,0))))</f>
        <v/>
      </c>
      <c r="E450" s="23"/>
      <c r="F450" s="22"/>
      <c r="G450" s="22"/>
      <c r="H450" s="22"/>
      <c r="I450" s="30" t="str">
        <f>IF($C450="","",IF(COUNTIF(PRODUTOS!$A$5:$A$104,$C450)=0,"CÓDIGO INVÁLIDO",IF(OR($E450="",$E450&lt;=0),"QTD INVÁLIDA","OK")))</f>
        <v/>
      </c>
    </row>
    <row r="451" spans="1:9">
      <c r="A451" s="42"/>
      <c r="B451" s="22"/>
      <c r="C451" s="22"/>
      <c r="D451" s="29" t="str">
        <f>IF($C451="","",IF(COUNTIF(PRODUTOS!$A$5:$A$104,$C451)=0,"NÃO CADASTRADO",INDEX(PRODUTOS!$B$5:$B$104,MATCH($C451,PRODUTOS!$A$5:$A$104,0))))</f>
        <v/>
      </c>
      <c r="E451" s="23"/>
      <c r="F451" s="22"/>
      <c r="G451" s="22"/>
      <c r="H451" s="22"/>
      <c r="I451" s="30" t="str">
        <f>IF($C451="","",IF(COUNTIF(PRODUTOS!$A$5:$A$104,$C451)=0,"CÓDIGO INVÁLIDO",IF(OR($E451="",$E451&lt;=0),"QTD INVÁLIDA","OK")))</f>
        <v/>
      </c>
    </row>
    <row r="452" spans="1:9">
      <c r="A452" s="42"/>
      <c r="B452" s="22"/>
      <c r="C452" s="22"/>
      <c r="D452" s="29" t="str">
        <f>IF($C452="","",IF(COUNTIF(PRODUTOS!$A$5:$A$104,$C452)=0,"NÃO CADASTRADO",INDEX(PRODUTOS!$B$5:$B$104,MATCH($C452,PRODUTOS!$A$5:$A$104,0))))</f>
        <v/>
      </c>
      <c r="E452" s="23"/>
      <c r="F452" s="22"/>
      <c r="G452" s="22"/>
      <c r="H452" s="22"/>
      <c r="I452" s="30" t="str">
        <f>IF($C452="","",IF(COUNTIF(PRODUTOS!$A$5:$A$104,$C452)=0,"CÓDIGO INVÁLIDO",IF(OR($E452="",$E452&lt;=0),"QTD INVÁLIDA","OK")))</f>
        <v/>
      </c>
    </row>
    <row r="453" spans="1:9">
      <c r="A453" s="42"/>
      <c r="B453" s="22"/>
      <c r="C453" s="22"/>
      <c r="D453" s="29" t="str">
        <f>IF($C453="","",IF(COUNTIF(PRODUTOS!$A$5:$A$104,$C453)=0,"NÃO CADASTRADO",INDEX(PRODUTOS!$B$5:$B$104,MATCH($C453,PRODUTOS!$A$5:$A$104,0))))</f>
        <v/>
      </c>
      <c r="E453" s="23"/>
      <c r="F453" s="22"/>
      <c r="G453" s="22"/>
      <c r="H453" s="22"/>
      <c r="I453" s="30" t="str">
        <f>IF($C453="","",IF(COUNTIF(PRODUTOS!$A$5:$A$104,$C453)=0,"CÓDIGO INVÁLIDO",IF(OR($E453="",$E453&lt;=0),"QTD INVÁLIDA","OK")))</f>
        <v/>
      </c>
    </row>
    <row r="454" spans="1:9">
      <c r="A454" s="42"/>
      <c r="B454" s="22"/>
      <c r="C454" s="22"/>
      <c r="D454" s="29" t="str">
        <f>IF($C454="","",IF(COUNTIF(PRODUTOS!$A$5:$A$104,$C454)=0,"NÃO CADASTRADO",INDEX(PRODUTOS!$B$5:$B$104,MATCH($C454,PRODUTOS!$A$5:$A$104,0))))</f>
        <v/>
      </c>
      <c r="E454" s="23"/>
      <c r="F454" s="22"/>
      <c r="G454" s="22"/>
      <c r="H454" s="22"/>
      <c r="I454" s="30" t="str">
        <f>IF($C454="","",IF(COUNTIF(PRODUTOS!$A$5:$A$104,$C454)=0,"CÓDIGO INVÁLIDO",IF(OR($E454="",$E454&lt;=0),"QTD INVÁLIDA","OK")))</f>
        <v/>
      </c>
    </row>
    <row r="455" spans="1:9">
      <c r="A455" s="42"/>
      <c r="B455" s="22"/>
      <c r="C455" s="22"/>
      <c r="D455" s="29" t="str">
        <f>IF($C455="","",IF(COUNTIF(PRODUTOS!$A$5:$A$104,$C455)=0,"NÃO CADASTRADO",INDEX(PRODUTOS!$B$5:$B$104,MATCH($C455,PRODUTOS!$A$5:$A$104,0))))</f>
        <v/>
      </c>
      <c r="E455" s="23"/>
      <c r="F455" s="22"/>
      <c r="G455" s="22"/>
      <c r="H455" s="22"/>
      <c r="I455" s="30" t="str">
        <f>IF($C455="","",IF(COUNTIF(PRODUTOS!$A$5:$A$104,$C455)=0,"CÓDIGO INVÁLIDO",IF(OR($E455="",$E455&lt;=0),"QTD INVÁLIDA","OK")))</f>
        <v/>
      </c>
    </row>
    <row r="456" spans="1:9">
      <c r="A456" s="42"/>
      <c r="B456" s="22"/>
      <c r="C456" s="22"/>
      <c r="D456" s="29" t="str">
        <f>IF($C456="","",IF(COUNTIF(PRODUTOS!$A$5:$A$104,$C456)=0,"NÃO CADASTRADO",INDEX(PRODUTOS!$B$5:$B$104,MATCH($C456,PRODUTOS!$A$5:$A$104,0))))</f>
        <v/>
      </c>
      <c r="E456" s="23"/>
      <c r="F456" s="22"/>
      <c r="G456" s="22"/>
      <c r="H456" s="22"/>
      <c r="I456" s="30" t="str">
        <f>IF($C456="","",IF(COUNTIF(PRODUTOS!$A$5:$A$104,$C456)=0,"CÓDIGO INVÁLIDO",IF(OR($E456="",$E456&lt;=0),"QTD INVÁLIDA","OK")))</f>
        <v/>
      </c>
    </row>
    <row r="457" spans="1:9">
      <c r="A457" s="42"/>
      <c r="B457" s="22"/>
      <c r="C457" s="22"/>
      <c r="D457" s="29" t="str">
        <f>IF($C457="","",IF(COUNTIF(PRODUTOS!$A$5:$A$104,$C457)=0,"NÃO CADASTRADO",INDEX(PRODUTOS!$B$5:$B$104,MATCH($C457,PRODUTOS!$A$5:$A$104,0))))</f>
        <v/>
      </c>
      <c r="E457" s="23"/>
      <c r="F457" s="22"/>
      <c r="G457" s="22"/>
      <c r="H457" s="22"/>
      <c r="I457" s="30" t="str">
        <f>IF($C457="","",IF(COUNTIF(PRODUTOS!$A$5:$A$104,$C457)=0,"CÓDIGO INVÁLIDO",IF(OR($E457="",$E457&lt;=0),"QTD INVÁLIDA","OK")))</f>
        <v/>
      </c>
    </row>
    <row r="458" spans="1:9">
      <c r="A458" s="42"/>
      <c r="B458" s="22"/>
      <c r="C458" s="22"/>
      <c r="D458" s="29" t="str">
        <f>IF($C458="","",IF(COUNTIF(PRODUTOS!$A$5:$A$104,$C458)=0,"NÃO CADASTRADO",INDEX(PRODUTOS!$B$5:$B$104,MATCH($C458,PRODUTOS!$A$5:$A$104,0))))</f>
        <v/>
      </c>
      <c r="E458" s="23"/>
      <c r="F458" s="22"/>
      <c r="G458" s="22"/>
      <c r="H458" s="22"/>
      <c r="I458" s="30" t="str">
        <f>IF($C458="","",IF(COUNTIF(PRODUTOS!$A$5:$A$104,$C458)=0,"CÓDIGO INVÁLIDO",IF(OR($E458="",$E458&lt;=0),"QTD INVÁLIDA","OK")))</f>
        <v/>
      </c>
    </row>
    <row r="459" spans="1:9">
      <c r="A459" s="42"/>
      <c r="B459" s="22"/>
      <c r="C459" s="22"/>
      <c r="D459" s="29" t="str">
        <f>IF($C459="","",IF(COUNTIF(PRODUTOS!$A$5:$A$104,$C459)=0,"NÃO CADASTRADO",INDEX(PRODUTOS!$B$5:$B$104,MATCH($C459,PRODUTOS!$A$5:$A$104,0))))</f>
        <v/>
      </c>
      <c r="E459" s="23"/>
      <c r="F459" s="22"/>
      <c r="G459" s="22"/>
      <c r="H459" s="22"/>
      <c r="I459" s="30" t="str">
        <f>IF($C459="","",IF(COUNTIF(PRODUTOS!$A$5:$A$104,$C459)=0,"CÓDIGO INVÁLIDO",IF(OR($E459="",$E459&lt;=0),"QTD INVÁLIDA","OK")))</f>
        <v/>
      </c>
    </row>
    <row r="460" spans="1:9">
      <c r="A460" s="42"/>
      <c r="B460" s="22"/>
      <c r="C460" s="22"/>
      <c r="D460" s="29" t="str">
        <f>IF($C460="","",IF(COUNTIF(PRODUTOS!$A$5:$A$104,$C460)=0,"NÃO CADASTRADO",INDEX(PRODUTOS!$B$5:$B$104,MATCH($C460,PRODUTOS!$A$5:$A$104,0))))</f>
        <v/>
      </c>
      <c r="E460" s="23"/>
      <c r="F460" s="22"/>
      <c r="G460" s="22"/>
      <c r="H460" s="22"/>
      <c r="I460" s="30" t="str">
        <f>IF($C460="","",IF(COUNTIF(PRODUTOS!$A$5:$A$104,$C460)=0,"CÓDIGO INVÁLIDO",IF(OR($E460="",$E460&lt;=0),"QTD INVÁLIDA","OK")))</f>
        <v/>
      </c>
    </row>
    <row r="461" spans="1:9">
      <c r="A461" s="42"/>
      <c r="B461" s="22"/>
      <c r="C461" s="22"/>
      <c r="D461" s="29" t="str">
        <f>IF($C461="","",IF(COUNTIF(PRODUTOS!$A$5:$A$104,$C461)=0,"NÃO CADASTRADO",INDEX(PRODUTOS!$B$5:$B$104,MATCH($C461,PRODUTOS!$A$5:$A$104,0))))</f>
        <v/>
      </c>
      <c r="E461" s="23"/>
      <c r="F461" s="22"/>
      <c r="G461" s="22"/>
      <c r="H461" s="22"/>
      <c r="I461" s="30" t="str">
        <f>IF($C461="","",IF(COUNTIF(PRODUTOS!$A$5:$A$104,$C461)=0,"CÓDIGO INVÁLIDO",IF(OR($E461="",$E461&lt;=0),"QTD INVÁLIDA","OK")))</f>
        <v/>
      </c>
    </row>
    <row r="462" spans="1:9">
      <c r="A462" s="42"/>
      <c r="B462" s="22"/>
      <c r="C462" s="22"/>
      <c r="D462" s="29" t="str">
        <f>IF($C462="","",IF(COUNTIF(PRODUTOS!$A$5:$A$104,$C462)=0,"NÃO CADASTRADO",INDEX(PRODUTOS!$B$5:$B$104,MATCH($C462,PRODUTOS!$A$5:$A$104,0))))</f>
        <v/>
      </c>
      <c r="E462" s="23"/>
      <c r="F462" s="22"/>
      <c r="G462" s="22"/>
      <c r="H462" s="22"/>
      <c r="I462" s="30" t="str">
        <f>IF($C462="","",IF(COUNTIF(PRODUTOS!$A$5:$A$104,$C462)=0,"CÓDIGO INVÁLIDO",IF(OR($E462="",$E462&lt;=0),"QTD INVÁLIDA","OK")))</f>
        <v/>
      </c>
    </row>
    <row r="463" spans="1:9">
      <c r="A463" s="42"/>
      <c r="B463" s="22"/>
      <c r="C463" s="22"/>
      <c r="D463" s="29" t="str">
        <f>IF($C463="","",IF(COUNTIF(PRODUTOS!$A$5:$A$104,$C463)=0,"NÃO CADASTRADO",INDEX(PRODUTOS!$B$5:$B$104,MATCH($C463,PRODUTOS!$A$5:$A$104,0))))</f>
        <v/>
      </c>
      <c r="E463" s="23"/>
      <c r="F463" s="22"/>
      <c r="G463" s="22"/>
      <c r="H463" s="22"/>
      <c r="I463" s="30" t="str">
        <f>IF($C463="","",IF(COUNTIF(PRODUTOS!$A$5:$A$104,$C463)=0,"CÓDIGO INVÁLIDO",IF(OR($E463="",$E463&lt;=0),"QTD INVÁLIDA","OK")))</f>
        <v/>
      </c>
    </row>
    <row r="464" spans="1:9">
      <c r="A464" s="42"/>
      <c r="B464" s="22"/>
      <c r="C464" s="22"/>
      <c r="D464" s="29" t="str">
        <f>IF($C464="","",IF(COUNTIF(PRODUTOS!$A$5:$A$104,$C464)=0,"NÃO CADASTRADO",INDEX(PRODUTOS!$B$5:$B$104,MATCH($C464,PRODUTOS!$A$5:$A$104,0))))</f>
        <v/>
      </c>
      <c r="E464" s="23"/>
      <c r="F464" s="22"/>
      <c r="G464" s="22"/>
      <c r="H464" s="22"/>
      <c r="I464" s="30" t="str">
        <f>IF($C464="","",IF(COUNTIF(PRODUTOS!$A$5:$A$104,$C464)=0,"CÓDIGO INVÁLIDO",IF(OR($E464="",$E464&lt;=0),"QTD INVÁLIDA","OK")))</f>
        <v/>
      </c>
    </row>
    <row r="465" spans="1:9">
      <c r="A465" s="42"/>
      <c r="B465" s="22"/>
      <c r="C465" s="22"/>
      <c r="D465" s="29" t="str">
        <f>IF($C465="","",IF(COUNTIF(PRODUTOS!$A$5:$A$104,$C465)=0,"NÃO CADASTRADO",INDEX(PRODUTOS!$B$5:$B$104,MATCH($C465,PRODUTOS!$A$5:$A$104,0))))</f>
        <v/>
      </c>
      <c r="E465" s="23"/>
      <c r="F465" s="22"/>
      <c r="G465" s="22"/>
      <c r="H465" s="22"/>
      <c r="I465" s="30" t="str">
        <f>IF($C465="","",IF(COUNTIF(PRODUTOS!$A$5:$A$104,$C465)=0,"CÓDIGO INVÁLIDO",IF(OR($E465="",$E465&lt;=0),"QTD INVÁLIDA","OK")))</f>
        <v/>
      </c>
    </row>
    <row r="466" spans="1:9">
      <c r="A466" s="42"/>
      <c r="B466" s="22"/>
      <c r="C466" s="22"/>
      <c r="D466" s="29" t="str">
        <f>IF($C466="","",IF(COUNTIF(PRODUTOS!$A$5:$A$104,$C466)=0,"NÃO CADASTRADO",INDEX(PRODUTOS!$B$5:$B$104,MATCH($C466,PRODUTOS!$A$5:$A$104,0))))</f>
        <v/>
      </c>
      <c r="E466" s="23"/>
      <c r="F466" s="22"/>
      <c r="G466" s="22"/>
      <c r="H466" s="22"/>
      <c r="I466" s="30" t="str">
        <f>IF($C466="","",IF(COUNTIF(PRODUTOS!$A$5:$A$104,$C466)=0,"CÓDIGO INVÁLIDO",IF(OR($E466="",$E466&lt;=0),"QTD INVÁLIDA","OK")))</f>
        <v/>
      </c>
    </row>
    <row r="467" spans="1:9">
      <c r="A467" s="42"/>
      <c r="B467" s="22"/>
      <c r="C467" s="22"/>
      <c r="D467" s="29" t="str">
        <f>IF($C467="","",IF(COUNTIF(PRODUTOS!$A$5:$A$104,$C467)=0,"NÃO CADASTRADO",INDEX(PRODUTOS!$B$5:$B$104,MATCH($C467,PRODUTOS!$A$5:$A$104,0))))</f>
        <v/>
      </c>
      <c r="E467" s="23"/>
      <c r="F467" s="22"/>
      <c r="G467" s="22"/>
      <c r="H467" s="22"/>
      <c r="I467" s="30" t="str">
        <f>IF($C467="","",IF(COUNTIF(PRODUTOS!$A$5:$A$104,$C467)=0,"CÓDIGO INVÁLIDO",IF(OR($E467="",$E467&lt;=0),"QTD INVÁLIDA","OK")))</f>
        <v/>
      </c>
    </row>
    <row r="468" spans="1:9">
      <c r="A468" s="42"/>
      <c r="B468" s="22"/>
      <c r="C468" s="22"/>
      <c r="D468" s="29" t="str">
        <f>IF($C468="","",IF(COUNTIF(PRODUTOS!$A$5:$A$104,$C468)=0,"NÃO CADASTRADO",INDEX(PRODUTOS!$B$5:$B$104,MATCH($C468,PRODUTOS!$A$5:$A$104,0))))</f>
        <v/>
      </c>
      <c r="E468" s="23"/>
      <c r="F468" s="22"/>
      <c r="G468" s="22"/>
      <c r="H468" s="22"/>
      <c r="I468" s="30" t="str">
        <f>IF($C468="","",IF(COUNTIF(PRODUTOS!$A$5:$A$104,$C468)=0,"CÓDIGO INVÁLIDO",IF(OR($E468="",$E468&lt;=0),"QTD INVÁLIDA","OK")))</f>
        <v/>
      </c>
    </row>
    <row r="469" spans="1:9">
      <c r="A469" s="42"/>
      <c r="B469" s="22"/>
      <c r="C469" s="22"/>
      <c r="D469" s="29" t="str">
        <f>IF($C469="","",IF(COUNTIF(PRODUTOS!$A$5:$A$104,$C469)=0,"NÃO CADASTRADO",INDEX(PRODUTOS!$B$5:$B$104,MATCH($C469,PRODUTOS!$A$5:$A$104,0))))</f>
        <v/>
      </c>
      <c r="E469" s="23"/>
      <c r="F469" s="22"/>
      <c r="G469" s="22"/>
      <c r="H469" s="22"/>
      <c r="I469" s="30" t="str">
        <f>IF($C469="","",IF(COUNTIF(PRODUTOS!$A$5:$A$104,$C469)=0,"CÓDIGO INVÁLIDO",IF(OR($E469="",$E469&lt;=0),"QTD INVÁLIDA","OK")))</f>
        <v/>
      </c>
    </row>
    <row r="470" spans="1:9">
      <c r="A470" s="42"/>
      <c r="B470" s="22"/>
      <c r="C470" s="22"/>
      <c r="D470" s="29" t="str">
        <f>IF($C470="","",IF(COUNTIF(PRODUTOS!$A$5:$A$104,$C470)=0,"NÃO CADASTRADO",INDEX(PRODUTOS!$B$5:$B$104,MATCH($C470,PRODUTOS!$A$5:$A$104,0))))</f>
        <v/>
      </c>
      <c r="E470" s="23"/>
      <c r="F470" s="22"/>
      <c r="G470" s="22"/>
      <c r="H470" s="22"/>
      <c r="I470" s="30" t="str">
        <f>IF($C470="","",IF(COUNTIF(PRODUTOS!$A$5:$A$104,$C470)=0,"CÓDIGO INVÁLIDO",IF(OR($E470="",$E470&lt;=0),"QTD INVÁLIDA","OK")))</f>
        <v/>
      </c>
    </row>
    <row r="471" spans="1:9">
      <c r="A471" s="42"/>
      <c r="B471" s="22"/>
      <c r="C471" s="22"/>
      <c r="D471" s="29" t="str">
        <f>IF($C471="","",IF(COUNTIF(PRODUTOS!$A$5:$A$104,$C471)=0,"NÃO CADASTRADO",INDEX(PRODUTOS!$B$5:$B$104,MATCH($C471,PRODUTOS!$A$5:$A$104,0))))</f>
        <v/>
      </c>
      <c r="E471" s="23"/>
      <c r="F471" s="22"/>
      <c r="G471" s="22"/>
      <c r="H471" s="22"/>
      <c r="I471" s="30" t="str">
        <f>IF($C471="","",IF(COUNTIF(PRODUTOS!$A$5:$A$104,$C471)=0,"CÓDIGO INVÁLIDO",IF(OR($E471="",$E471&lt;=0),"QTD INVÁLIDA","OK")))</f>
        <v/>
      </c>
    </row>
    <row r="472" spans="1:9">
      <c r="A472" s="42"/>
      <c r="B472" s="22"/>
      <c r="C472" s="22"/>
      <c r="D472" s="29" t="str">
        <f>IF($C472="","",IF(COUNTIF(PRODUTOS!$A$5:$A$104,$C472)=0,"NÃO CADASTRADO",INDEX(PRODUTOS!$B$5:$B$104,MATCH($C472,PRODUTOS!$A$5:$A$104,0))))</f>
        <v/>
      </c>
      <c r="E472" s="23"/>
      <c r="F472" s="22"/>
      <c r="G472" s="22"/>
      <c r="H472" s="22"/>
      <c r="I472" s="30" t="str">
        <f>IF($C472="","",IF(COUNTIF(PRODUTOS!$A$5:$A$104,$C472)=0,"CÓDIGO INVÁLIDO",IF(OR($E472="",$E472&lt;=0),"QTD INVÁLIDA","OK")))</f>
        <v/>
      </c>
    </row>
    <row r="473" spans="1:9">
      <c r="A473" s="42"/>
      <c r="B473" s="22"/>
      <c r="C473" s="22"/>
      <c r="D473" s="29" t="str">
        <f>IF($C473="","",IF(COUNTIF(PRODUTOS!$A$5:$A$104,$C473)=0,"NÃO CADASTRADO",INDEX(PRODUTOS!$B$5:$B$104,MATCH($C473,PRODUTOS!$A$5:$A$104,0))))</f>
        <v/>
      </c>
      <c r="E473" s="23"/>
      <c r="F473" s="22"/>
      <c r="G473" s="22"/>
      <c r="H473" s="22"/>
      <c r="I473" s="30" t="str">
        <f>IF($C473="","",IF(COUNTIF(PRODUTOS!$A$5:$A$104,$C473)=0,"CÓDIGO INVÁLIDO",IF(OR($E473="",$E473&lt;=0),"QTD INVÁLIDA","OK")))</f>
        <v/>
      </c>
    </row>
    <row r="474" spans="1:9">
      <c r="A474" s="42"/>
      <c r="B474" s="22"/>
      <c r="C474" s="22"/>
      <c r="D474" s="29" t="str">
        <f>IF($C474="","",IF(COUNTIF(PRODUTOS!$A$5:$A$104,$C474)=0,"NÃO CADASTRADO",INDEX(PRODUTOS!$B$5:$B$104,MATCH($C474,PRODUTOS!$A$5:$A$104,0))))</f>
        <v/>
      </c>
      <c r="E474" s="23"/>
      <c r="F474" s="22"/>
      <c r="G474" s="22"/>
      <c r="H474" s="22"/>
      <c r="I474" s="30" t="str">
        <f>IF($C474="","",IF(COUNTIF(PRODUTOS!$A$5:$A$104,$C474)=0,"CÓDIGO INVÁLIDO",IF(OR($E474="",$E474&lt;=0),"QTD INVÁLIDA","OK")))</f>
        <v/>
      </c>
    </row>
    <row r="475" spans="1:9">
      <c r="A475" s="42"/>
      <c r="B475" s="22"/>
      <c r="C475" s="22"/>
      <c r="D475" s="29" t="str">
        <f>IF($C475="","",IF(COUNTIF(PRODUTOS!$A$5:$A$104,$C475)=0,"NÃO CADASTRADO",INDEX(PRODUTOS!$B$5:$B$104,MATCH($C475,PRODUTOS!$A$5:$A$104,0))))</f>
        <v/>
      </c>
      <c r="E475" s="23"/>
      <c r="F475" s="22"/>
      <c r="G475" s="22"/>
      <c r="H475" s="22"/>
      <c r="I475" s="30" t="str">
        <f>IF($C475="","",IF(COUNTIF(PRODUTOS!$A$5:$A$104,$C475)=0,"CÓDIGO INVÁLIDO",IF(OR($E475="",$E475&lt;=0),"QTD INVÁLIDA","OK")))</f>
        <v/>
      </c>
    </row>
    <row r="476" spans="1:9">
      <c r="A476" s="42"/>
      <c r="B476" s="22"/>
      <c r="C476" s="22"/>
      <c r="D476" s="29" t="str">
        <f>IF($C476="","",IF(COUNTIF(PRODUTOS!$A$5:$A$104,$C476)=0,"NÃO CADASTRADO",INDEX(PRODUTOS!$B$5:$B$104,MATCH($C476,PRODUTOS!$A$5:$A$104,0))))</f>
        <v/>
      </c>
      <c r="E476" s="23"/>
      <c r="F476" s="22"/>
      <c r="G476" s="22"/>
      <c r="H476" s="22"/>
      <c r="I476" s="30" t="str">
        <f>IF($C476="","",IF(COUNTIF(PRODUTOS!$A$5:$A$104,$C476)=0,"CÓDIGO INVÁLIDO",IF(OR($E476="",$E476&lt;=0),"QTD INVÁLIDA","OK")))</f>
        <v/>
      </c>
    </row>
    <row r="477" spans="1:9">
      <c r="A477" s="42"/>
      <c r="B477" s="22"/>
      <c r="C477" s="22"/>
      <c r="D477" s="29" t="str">
        <f>IF($C477="","",IF(COUNTIF(PRODUTOS!$A$5:$A$104,$C477)=0,"NÃO CADASTRADO",INDEX(PRODUTOS!$B$5:$B$104,MATCH($C477,PRODUTOS!$A$5:$A$104,0))))</f>
        <v/>
      </c>
      <c r="E477" s="23"/>
      <c r="F477" s="22"/>
      <c r="G477" s="22"/>
      <c r="H477" s="22"/>
      <c r="I477" s="30" t="str">
        <f>IF($C477="","",IF(COUNTIF(PRODUTOS!$A$5:$A$104,$C477)=0,"CÓDIGO INVÁLIDO",IF(OR($E477="",$E477&lt;=0),"QTD INVÁLIDA","OK")))</f>
        <v/>
      </c>
    </row>
    <row r="478" spans="1:9">
      <c r="A478" s="42"/>
      <c r="B478" s="22"/>
      <c r="C478" s="22"/>
      <c r="D478" s="29" t="str">
        <f>IF($C478="","",IF(COUNTIF(PRODUTOS!$A$5:$A$104,$C478)=0,"NÃO CADASTRADO",INDEX(PRODUTOS!$B$5:$B$104,MATCH($C478,PRODUTOS!$A$5:$A$104,0))))</f>
        <v/>
      </c>
      <c r="E478" s="23"/>
      <c r="F478" s="22"/>
      <c r="G478" s="22"/>
      <c r="H478" s="22"/>
      <c r="I478" s="30" t="str">
        <f>IF($C478="","",IF(COUNTIF(PRODUTOS!$A$5:$A$104,$C478)=0,"CÓDIGO INVÁLIDO",IF(OR($E478="",$E478&lt;=0),"QTD INVÁLIDA","OK")))</f>
        <v/>
      </c>
    </row>
    <row r="479" spans="1:9">
      <c r="A479" s="42"/>
      <c r="B479" s="22"/>
      <c r="C479" s="22"/>
      <c r="D479" s="29" t="str">
        <f>IF($C479="","",IF(COUNTIF(PRODUTOS!$A$5:$A$104,$C479)=0,"NÃO CADASTRADO",INDEX(PRODUTOS!$B$5:$B$104,MATCH($C479,PRODUTOS!$A$5:$A$104,0))))</f>
        <v/>
      </c>
      <c r="E479" s="23"/>
      <c r="F479" s="22"/>
      <c r="G479" s="22"/>
      <c r="H479" s="22"/>
      <c r="I479" s="30" t="str">
        <f>IF($C479="","",IF(COUNTIF(PRODUTOS!$A$5:$A$104,$C479)=0,"CÓDIGO INVÁLIDO",IF(OR($E479="",$E479&lt;=0),"QTD INVÁLIDA","OK")))</f>
        <v/>
      </c>
    </row>
    <row r="480" spans="1:9">
      <c r="A480" s="42"/>
      <c r="B480" s="22"/>
      <c r="C480" s="22"/>
      <c r="D480" s="29" t="str">
        <f>IF($C480="","",IF(COUNTIF(PRODUTOS!$A$5:$A$104,$C480)=0,"NÃO CADASTRADO",INDEX(PRODUTOS!$B$5:$B$104,MATCH($C480,PRODUTOS!$A$5:$A$104,0))))</f>
        <v/>
      </c>
      <c r="E480" s="23"/>
      <c r="F480" s="22"/>
      <c r="G480" s="22"/>
      <c r="H480" s="22"/>
      <c r="I480" s="30" t="str">
        <f>IF($C480="","",IF(COUNTIF(PRODUTOS!$A$5:$A$104,$C480)=0,"CÓDIGO INVÁLIDO",IF(OR($E480="",$E480&lt;=0),"QTD INVÁLIDA","OK")))</f>
        <v/>
      </c>
    </row>
    <row r="481" spans="1:9">
      <c r="A481" s="42"/>
      <c r="B481" s="22"/>
      <c r="C481" s="22"/>
      <c r="D481" s="29" t="str">
        <f>IF($C481="","",IF(COUNTIF(PRODUTOS!$A$5:$A$104,$C481)=0,"NÃO CADASTRADO",INDEX(PRODUTOS!$B$5:$B$104,MATCH($C481,PRODUTOS!$A$5:$A$104,0))))</f>
        <v/>
      </c>
      <c r="E481" s="23"/>
      <c r="F481" s="22"/>
      <c r="G481" s="22"/>
      <c r="H481" s="22"/>
      <c r="I481" s="30" t="str">
        <f>IF($C481="","",IF(COUNTIF(PRODUTOS!$A$5:$A$104,$C481)=0,"CÓDIGO INVÁLIDO",IF(OR($E481="",$E481&lt;=0),"QTD INVÁLIDA","OK")))</f>
        <v/>
      </c>
    </row>
    <row r="482" spans="1:9">
      <c r="A482" s="42"/>
      <c r="B482" s="22"/>
      <c r="C482" s="22"/>
      <c r="D482" s="29" t="str">
        <f>IF($C482="","",IF(COUNTIF(PRODUTOS!$A$5:$A$104,$C482)=0,"NÃO CADASTRADO",INDEX(PRODUTOS!$B$5:$B$104,MATCH($C482,PRODUTOS!$A$5:$A$104,0))))</f>
        <v/>
      </c>
      <c r="E482" s="23"/>
      <c r="F482" s="22"/>
      <c r="G482" s="22"/>
      <c r="H482" s="22"/>
      <c r="I482" s="30" t="str">
        <f>IF($C482="","",IF(COUNTIF(PRODUTOS!$A$5:$A$104,$C482)=0,"CÓDIGO INVÁLIDO",IF(OR($E482="",$E482&lt;=0),"QTD INVÁLIDA","OK")))</f>
        <v/>
      </c>
    </row>
    <row r="483" spans="1:9">
      <c r="A483" s="42"/>
      <c r="B483" s="22"/>
      <c r="C483" s="22"/>
      <c r="D483" s="29" t="str">
        <f>IF($C483="","",IF(COUNTIF(PRODUTOS!$A$5:$A$104,$C483)=0,"NÃO CADASTRADO",INDEX(PRODUTOS!$B$5:$B$104,MATCH($C483,PRODUTOS!$A$5:$A$104,0))))</f>
        <v/>
      </c>
      <c r="E483" s="23"/>
      <c r="F483" s="22"/>
      <c r="G483" s="22"/>
      <c r="H483" s="22"/>
      <c r="I483" s="30" t="str">
        <f>IF($C483="","",IF(COUNTIF(PRODUTOS!$A$5:$A$104,$C483)=0,"CÓDIGO INVÁLIDO",IF(OR($E483="",$E483&lt;=0),"QTD INVÁLIDA","OK")))</f>
        <v/>
      </c>
    </row>
    <row r="484" spans="1:9">
      <c r="A484" s="42"/>
      <c r="B484" s="22"/>
      <c r="C484" s="22"/>
      <c r="D484" s="29" t="str">
        <f>IF($C484="","",IF(COUNTIF(PRODUTOS!$A$5:$A$104,$C484)=0,"NÃO CADASTRADO",INDEX(PRODUTOS!$B$5:$B$104,MATCH($C484,PRODUTOS!$A$5:$A$104,0))))</f>
        <v/>
      </c>
      <c r="E484" s="23"/>
      <c r="F484" s="22"/>
      <c r="G484" s="22"/>
      <c r="H484" s="22"/>
      <c r="I484" s="30" t="str">
        <f>IF($C484="","",IF(COUNTIF(PRODUTOS!$A$5:$A$104,$C484)=0,"CÓDIGO INVÁLIDO",IF(OR($E484="",$E484&lt;=0),"QTD INVÁLIDA","OK")))</f>
        <v/>
      </c>
    </row>
    <row r="485" spans="1:9">
      <c r="A485" s="42"/>
      <c r="B485" s="22"/>
      <c r="C485" s="22"/>
      <c r="D485" s="29" t="str">
        <f>IF($C485="","",IF(COUNTIF(PRODUTOS!$A$5:$A$104,$C485)=0,"NÃO CADASTRADO",INDEX(PRODUTOS!$B$5:$B$104,MATCH($C485,PRODUTOS!$A$5:$A$104,0))))</f>
        <v/>
      </c>
      <c r="E485" s="23"/>
      <c r="F485" s="22"/>
      <c r="G485" s="22"/>
      <c r="H485" s="22"/>
      <c r="I485" s="30" t="str">
        <f>IF($C485="","",IF(COUNTIF(PRODUTOS!$A$5:$A$104,$C485)=0,"CÓDIGO INVÁLIDO",IF(OR($E485="",$E485&lt;=0),"QTD INVÁLIDA","OK")))</f>
        <v/>
      </c>
    </row>
    <row r="486" spans="1:9">
      <c r="A486" s="42"/>
      <c r="B486" s="22"/>
      <c r="C486" s="22"/>
      <c r="D486" s="29" t="str">
        <f>IF($C486="","",IF(COUNTIF(PRODUTOS!$A$5:$A$104,$C486)=0,"NÃO CADASTRADO",INDEX(PRODUTOS!$B$5:$B$104,MATCH($C486,PRODUTOS!$A$5:$A$104,0))))</f>
        <v/>
      </c>
      <c r="E486" s="23"/>
      <c r="F486" s="22"/>
      <c r="G486" s="22"/>
      <c r="H486" s="22"/>
      <c r="I486" s="30" t="str">
        <f>IF($C486="","",IF(COUNTIF(PRODUTOS!$A$5:$A$104,$C486)=0,"CÓDIGO INVÁLIDO",IF(OR($E486="",$E486&lt;=0),"QTD INVÁLIDA","OK")))</f>
        <v/>
      </c>
    </row>
    <row r="487" spans="1:9">
      <c r="A487" s="42"/>
      <c r="B487" s="22"/>
      <c r="C487" s="22"/>
      <c r="D487" s="29" t="str">
        <f>IF($C487="","",IF(COUNTIF(PRODUTOS!$A$5:$A$104,$C487)=0,"NÃO CADASTRADO",INDEX(PRODUTOS!$B$5:$B$104,MATCH($C487,PRODUTOS!$A$5:$A$104,0))))</f>
        <v/>
      </c>
      <c r="E487" s="23"/>
      <c r="F487" s="22"/>
      <c r="G487" s="22"/>
      <c r="H487" s="22"/>
      <c r="I487" s="30" t="str">
        <f>IF($C487="","",IF(COUNTIF(PRODUTOS!$A$5:$A$104,$C487)=0,"CÓDIGO INVÁLIDO",IF(OR($E487="",$E487&lt;=0),"QTD INVÁLIDA","OK")))</f>
        <v/>
      </c>
    </row>
    <row r="488" spans="1:9">
      <c r="A488" s="42"/>
      <c r="B488" s="22"/>
      <c r="C488" s="22"/>
      <c r="D488" s="29" t="str">
        <f>IF($C488="","",IF(COUNTIF(PRODUTOS!$A$5:$A$104,$C488)=0,"NÃO CADASTRADO",INDEX(PRODUTOS!$B$5:$B$104,MATCH($C488,PRODUTOS!$A$5:$A$104,0))))</f>
        <v/>
      </c>
      <c r="E488" s="23"/>
      <c r="F488" s="22"/>
      <c r="G488" s="22"/>
      <c r="H488" s="22"/>
      <c r="I488" s="30" t="str">
        <f>IF($C488="","",IF(COUNTIF(PRODUTOS!$A$5:$A$104,$C488)=0,"CÓDIGO INVÁLIDO",IF(OR($E488="",$E488&lt;=0),"QTD INVÁLIDA","OK")))</f>
        <v/>
      </c>
    </row>
    <row r="489" spans="1:9">
      <c r="A489" s="42"/>
      <c r="B489" s="22"/>
      <c r="C489" s="22"/>
      <c r="D489" s="29" t="str">
        <f>IF($C489="","",IF(COUNTIF(PRODUTOS!$A$5:$A$104,$C489)=0,"NÃO CADASTRADO",INDEX(PRODUTOS!$B$5:$B$104,MATCH($C489,PRODUTOS!$A$5:$A$104,0))))</f>
        <v/>
      </c>
      <c r="E489" s="23"/>
      <c r="F489" s="22"/>
      <c r="G489" s="22"/>
      <c r="H489" s="22"/>
      <c r="I489" s="30" t="str">
        <f>IF($C489="","",IF(COUNTIF(PRODUTOS!$A$5:$A$104,$C489)=0,"CÓDIGO INVÁLIDO",IF(OR($E489="",$E489&lt;=0),"QTD INVÁLIDA","OK")))</f>
        <v/>
      </c>
    </row>
    <row r="490" spans="1:9">
      <c r="A490" s="42"/>
      <c r="B490" s="22"/>
      <c r="C490" s="22"/>
      <c r="D490" s="29" t="str">
        <f>IF($C490="","",IF(COUNTIF(PRODUTOS!$A$5:$A$104,$C490)=0,"NÃO CADASTRADO",INDEX(PRODUTOS!$B$5:$B$104,MATCH($C490,PRODUTOS!$A$5:$A$104,0))))</f>
        <v/>
      </c>
      <c r="E490" s="23"/>
      <c r="F490" s="22"/>
      <c r="G490" s="22"/>
      <c r="H490" s="22"/>
      <c r="I490" s="30" t="str">
        <f>IF($C490="","",IF(COUNTIF(PRODUTOS!$A$5:$A$104,$C490)=0,"CÓDIGO INVÁLIDO",IF(OR($E490="",$E490&lt;=0),"QTD INVÁLIDA","OK")))</f>
        <v/>
      </c>
    </row>
    <row r="491" spans="1:9">
      <c r="A491" s="42"/>
      <c r="B491" s="22"/>
      <c r="C491" s="22"/>
      <c r="D491" s="29" t="str">
        <f>IF($C491="","",IF(COUNTIF(PRODUTOS!$A$5:$A$104,$C491)=0,"NÃO CADASTRADO",INDEX(PRODUTOS!$B$5:$B$104,MATCH($C491,PRODUTOS!$A$5:$A$104,0))))</f>
        <v/>
      </c>
      <c r="E491" s="23"/>
      <c r="F491" s="22"/>
      <c r="G491" s="22"/>
      <c r="H491" s="22"/>
      <c r="I491" s="30" t="str">
        <f>IF($C491="","",IF(COUNTIF(PRODUTOS!$A$5:$A$104,$C491)=0,"CÓDIGO INVÁLIDO",IF(OR($E491="",$E491&lt;=0),"QTD INVÁLIDA","OK")))</f>
        <v/>
      </c>
    </row>
    <row r="492" spans="1:9">
      <c r="A492" s="42"/>
      <c r="B492" s="22"/>
      <c r="C492" s="22"/>
      <c r="D492" s="29" t="str">
        <f>IF($C492="","",IF(COUNTIF(PRODUTOS!$A$5:$A$104,$C492)=0,"NÃO CADASTRADO",INDEX(PRODUTOS!$B$5:$B$104,MATCH($C492,PRODUTOS!$A$5:$A$104,0))))</f>
        <v/>
      </c>
      <c r="E492" s="23"/>
      <c r="F492" s="22"/>
      <c r="G492" s="22"/>
      <c r="H492" s="22"/>
      <c r="I492" s="30" t="str">
        <f>IF($C492="","",IF(COUNTIF(PRODUTOS!$A$5:$A$104,$C492)=0,"CÓDIGO INVÁLIDO",IF(OR($E492="",$E492&lt;=0),"QTD INVÁLIDA","OK")))</f>
        <v/>
      </c>
    </row>
    <row r="493" spans="1:9">
      <c r="A493" s="42"/>
      <c r="B493" s="22"/>
      <c r="C493" s="22"/>
      <c r="D493" s="29" t="str">
        <f>IF($C493="","",IF(COUNTIF(PRODUTOS!$A$5:$A$104,$C493)=0,"NÃO CADASTRADO",INDEX(PRODUTOS!$B$5:$B$104,MATCH($C493,PRODUTOS!$A$5:$A$104,0))))</f>
        <v/>
      </c>
      <c r="E493" s="23"/>
      <c r="F493" s="22"/>
      <c r="G493" s="22"/>
      <c r="H493" s="22"/>
      <c r="I493" s="30" t="str">
        <f>IF($C493="","",IF(COUNTIF(PRODUTOS!$A$5:$A$104,$C493)=0,"CÓDIGO INVÁLIDO",IF(OR($E493="",$E493&lt;=0),"QTD INVÁLIDA","OK")))</f>
        <v/>
      </c>
    </row>
    <row r="494" spans="1:9">
      <c r="A494" s="42"/>
      <c r="B494" s="22"/>
      <c r="C494" s="22"/>
      <c r="D494" s="29" t="str">
        <f>IF($C494="","",IF(COUNTIF(PRODUTOS!$A$5:$A$104,$C494)=0,"NÃO CADASTRADO",INDEX(PRODUTOS!$B$5:$B$104,MATCH($C494,PRODUTOS!$A$5:$A$104,0))))</f>
        <v/>
      </c>
      <c r="E494" s="23"/>
      <c r="F494" s="22"/>
      <c r="G494" s="22"/>
      <c r="H494" s="22"/>
      <c r="I494" s="30" t="str">
        <f>IF($C494="","",IF(COUNTIF(PRODUTOS!$A$5:$A$104,$C494)=0,"CÓDIGO INVÁLIDO",IF(OR($E494="",$E494&lt;=0),"QTD INVÁLIDA","OK")))</f>
        <v/>
      </c>
    </row>
    <row r="495" spans="1:9">
      <c r="A495" s="42"/>
      <c r="B495" s="22"/>
      <c r="C495" s="22"/>
      <c r="D495" s="29" t="str">
        <f>IF($C495="","",IF(COUNTIF(PRODUTOS!$A$5:$A$104,$C495)=0,"NÃO CADASTRADO",INDEX(PRODUTOS!$B$5:$B$104,MATCH($C495,PRODUTOS!$A$5:$A$104,0))))</f>
        <v/>
      </c>
      <c r="E495" s="23"/>
      <c r="F495" s="22"/>
      <c r="G495" s="22"/>
      <c r="H495" s="22"/>
      <c r="I495" s="30" t="str">
        <f>IF($C495="","",IF(COUNTIF(PRODUTOS!$A$5:$A$104,$C495)=0,"CÓDIGO INVÁLIDO",IF(OR($E495="",$E495&lt;=0),"QTD INVÁLIDA","OK")))</f>
        <v/>
      </c>
    </row>
    <row r="496" spans="1:9">
      <c r="A496" s="42"/>
      <c r="B496" s="22"/>
      <c r="C496" s="22"/>
      <c r="D496" s="29" t="str">
        <f>IF($C496="","",IF(COUNTIF(PRODUTOS!$A$5:$A$104,$C496)=0,"NÃO CADASTRADO",INDEX(PRODUTOS!$B$5:$B$104,MATCH($C496,PRODUTOS!$A$5:$A$104,0))))</f>
        <v/>
      </c>
      <c r="E496" s="23"/>
      <c r="F496" s="22"/>
      <c r="G496" s="22"/>
      <c r="H496" s="22"/>
      <c r="I496" s="30" t="str">
        <f>IF($C496="","",IF(COUNTIF(PRODUTOS!$A$5:$A$104,$C496)=0,"CÓDIGO INVÁLIDO",IF(OR($E496="",$E496&lt;=0),"QTD INVÁLIDA","OK")))</f>
        <v/>
      </c>
    </row>
    <row r="497" spans="1:9">
      <c r="A497" s="42"/>
      <c r="B497" s="22"/>
      <c r="C497" s="22"/>
      <c r="D497" s="29" t="str">
        <f>IF($C497="","",IF(COUNTIF(PRODUTOS!$A$5:$A$104,$C497)=0,"NÃO CADASTRADO",INDEX(PRODUTOS!$B$5:$B$104,MATCH($C497,PRODUTOS!$A$5:$A$104,0))))</f>
        <v/>
      </c>
      <c r="E497" s="23"/>
      <c r="F497" s="22"/>
      <c r="G497" s="22"/>
      <c r="H497" s="22"/>
      <c r="I497" s="30" t="str">
        <f>IF($C497="","",IF(COUNTIF(PRODUTOS!$A$5:$A$104,$C497)=0,"CÓDIGO INVÁLIDO",IF(OR($E497="",$E497&lt;=0),"QTD INVÁLIDA","OK")))</f>
        <v/>
      </c>
    </row>
    <row r="498" spans="1:9">
      <c r="A498" s="42"/>
      <c r="B498" s="22"/>
      <c r="C498" s="22"/>
      <c r="D498" s="29" t="str">
        <f>IF($C498="","",IF(COUNTIF(PRODUTOS!$A$5:$A$104,$C498)=0,"NÃO CADASTRADO",INDEX(PRODUTOS!$B$5:$B$104,MATCH($C498,PRODUTOS!$A$5:$A$104,0))))</f>
        <v/>
      </c>
      <c r="E498" s="23"/>
      <c r="F498" s="22"/>
      <c r="G498" s="22"/>
      <c r="H498" s="22"/>
      <c r="I498" s="30" t="str">
        <f>IF($C498="","",IF(COUNTIF(PRODUTOS!$A$5:$A$104,$C498)=0,"CÓDIGO INVÁLIDO",IF(OR($E498="",$E498&lt;=0),"QTD INVÁLIDA","OK")))</f>
        <v/>
      </c>
    </row>
    <row r="499" spans="1:9">
      <c r="A499" s="42"/>
      <c r="B499" s="22"/>
      <c r="C499" s="22"/>
      <c r="D499" s="29" t="str">
        <f>IF($C499="","",IF(COUNTIF(PRODUTOS!$A$5:$A$104,$C499)=0,"NÃO CADASTRADO",INDEX(PRODUTOS!$B$5:$B$104,MATCH($C499,PRODUTOS!$A$5:$A$104,0))))</f>
        <v/>
      </c>
      <c r="E499" s="23"/>
      <c r="F499" s="22"/>
      <c r="G499" s="22"/>
      <c r="H499" s="22"/>
      <c r="I499" s="30" t="str">
        <f>IF($C499="","",IF(COUNTIF(PRODUTOS!$A$5:$A$104,$C499)=0,"CÓDIGO INVÁLIDO",IF(OR($E499="",$E499&lt;=0),"QTD INVÁLIDA","OK")))</f>
        <v/>
      </c>
    </row>
    <row r="500" spans="1:9">
      <c r="A500" s="42"/>
      <c r="B500" s="22"/>
      <c r="C500" s="22"/>
      <c r="D500" s="29" t="str">
        <f>IF($C500="","",IF(COUNTIF(PRODUTOS!$A$5:$A$104,$C500)=0,"NÃO CADASTRADO",INDEX(PRODUTOS!$B$5:$B$104,MATCH($C500,PRODUTOS!$A$5:$A$104,0))))</f>
        <v/>
      </c>
      <c r="E500" s="23"/>
      <c r="F500" s="22"/>
      <c r="G500" s="22"/>
      <c r="H500" s="22"/>
      <c r="I500" s="30" t="str">
        <f>IF($C500="","",IF(COUNTIF(PRODUTOS!$A$5:$A$104,$C500)=0,"CÓDIGO INVÁLIDO",IF(OR($E500="",$E500&lt;=0),"QTD INVÁLIDA","OK")))</f>
        <v/>
      </c>
    </row>
    <row r="501" spans="1:9">
      <c r="A501" s="42"/>
      <c r="B501" s="22"/>
      <c r="C501" s="22"/>
      <c r="D501" s="29" t="str">
        <f>IF($C501="","",IF(COUNTIF(PRODUTOS!$A$5:$A$104,$C501)=0,"NÃO CADASTRADO",INDEX(PRODUTOS!$B$5:$B$104,MATCH($C501,PRODUTOS!$A$5:$A$104,0))))</f>
        <v/>
      </c>
      <c r="E501" s="23"/>
      <c r="F501" s="22"/>
      <c r="G501" s="22"/>
      <c r="H501" s="22"/>
      <c r="I501" s="30" t="str">
        <f>IF($C501="","",IF(COUNTIF(PRODUTOS!$A$5:$A$104,$C501)=0,"CÓDIGO INVÁLIDO",IF(OR($E501="",$E501&lt;=0),"QTD INVÁLIDA","OK")))</f>
        <v/>
      </c>
    </row>
    <row r="502" spans="1:9">
      <c r="A502" s="42"/>
      <c r="B502" s="22"/>
      <c r="C502" s="22"/>
      <c r="D502" s="29" t="str">
        <f>IF($C502="","",IF(COUNTIF(PRODUTOS!$A$5:$A$104,$C502)=0,"NÃO CADASTRADO",INDEX(PRODUTOS!$B$5:$B$104,MATCH($C502,PRODUTOS!$A$5:$A$104,0))))</f>
        <v/>
      </c>
      <c r="E502" s="23"/>
      <c r="F502" s="22"/>
      <c r="G502" s="22"/>
      <c r="H502" s="22"/>
      <c r="I502" s="30" t="str">
        <f>IF($C502="","",IF(COUNTIF(PRODUTOS!$A$5:$A$104,$C502)=0,"CÓDIGO INVÁLIDO",IF(OR($E502="",$E502&lt;=0),"QTD INVÁLIDA","OK")))</f>
        <v/>
      </c>
    </row>
    <row r="503" spans="1:9">
      <c r="A503" s="42"/>
      <c r="B503" s="22"/>
      <c r="C503" s="22"/>
      <c r="D503" s="29" t="str">
        <f>IF($C503="","",IF(COUNTIF(PRODUTOS!$A$5:$A$104,$C503)=0,"NÃO CADASTRADO",INDEX(PRODUTOS!$B$5:$B$104,MATCH($C503,PRODUTOS!$A$5:$A$104,0))))</f>
        <v/>
      </c>
      <c r="E503" s="23"/>
      <c r="F503" s="22"/>
      <c r="G503" s="22"/>
      <c r="H503" s="22"/>
      <c r="I503" s="30" t="str">
        <f>IF($C503="","",IF(COUNTIF(PRODUTOS!$A$5:$A$104,$C503)=0,"CÓDIGO INVÁLIDO",IF(OR($E503="",$E503&lt;=0),"QTD INVÁLIDA","OK")))</f>
        <v/>
      </c>
    </row>
    <row r="504" spans="1:9">
      <c r="A504" s="43"/>
      <c r="B504" s="32"/>
      <c r="C504" s="32"/>
      <c r="D504" s="39" t="str">
        <f>IF($C504="","",IF(COUNTIF(PRODUTOS!$A$5:$A$104,$C504)=0,"NÃO CADASTRADO",INDEX(PRODUTOS!$B$5:$B$104,MATCH($C504,PRODUTOS!$A$5:$A$104,0))))</f>
        <v/>
      </c>
      <c r="E504" s="33"/>
      <c r="F504" s="32"/>
      <c r="G504" s="32"/>
      <c r="H504" s="32"/>
      <c r="I504" s="40" t="str">
        <f>IF($C504="","",IF(COUNTIF(PRODUTOS!$A$5:$A$104,$C504)=0,"CÓDIGO INVÁLIDO",IF(OR($E504="",$E504&lt;=0),"QTD INVÁLIDA","OK")))</f>
        <v/>
      </c>
    </row>
  </sheetData>
  <mergeCells count="2">
    <mergeCell ref="A1:I1"/>
    <mergeCell ref="A2:I2"/>
  </mergeCells>
  <conditionalFormatting sqref="I5:I504">
    <cfRule type="expression" dxfId="0" priority="1">
      <formula>AND(I5&lt;&gt;"",I5&lt;&gt;"OK")</formula>
    </cfRule>
  </conditionalFormatting>
  <dataValidations count="1">
    <dataValidation type="list" sqref="B5:B504">
      <formula1>"Entrada,Saída"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4.25"/>
  <cols>
    <col min="1" max="3" width="24" customWidth="1"/>
  </cols>
  <sheetData>
    <row r="1" spans="1:3">
      <c r="A1" s="1" t="s">
        <v>125</v>
      </c>
      <c r="B1" s="1" t="s">
        <v>126</v>
      </c>
      <c r="C1" s="1" t="s">
        <v>127</v>
      </c>
    </row>
    <row r="2" spans="1:3">
      <c r="A2" s="2" t="s">
        <v>128</v>
      </c>
      <c r="B2" s="2" t="s">
        <v>75</v>
      </c>
      <c r="C2" s="2" t="s">
        <v>95</v>
      </c>
    </row>
    <row r="3" spans="1:3">
      <c r="A3" s="2" t="s">
        <v>84</v>
      </c>
      <c r="B3" s="2" t="s">
        <v>69</v>
      </c>
      <c r="C3" s="2" t="s">
        <v>99</v>
      </c>
    </row>
    <row r="4" spans="1:3">
      <c r="A4" s="2" t="s">
        <v>63</v>
      </c>
      <c r="B4" s="2" t="s">
        <v>64</v>
      </c>
      <c r="C4" s="2"/>
    </row>
    <row r="5" spans="1:3">
      <c r="A5" s="2" t="s">
        <v>74</v>
      </c>
      <c r="B5" s="2" t="s">
        <v>129</v>
      </c>
      <c r="C5" s="2"/>
    </row>
    <row r="6" spans="1:3">
      <c r="A6" s="2" t="s">
        <v>130</v>
      </c>
      <c r="B6" s="2" t="s">
        <v>131</v>
      </c>
      <c r="C6" s="2"/>
    </row>
    <row r="7" spans="1:3">
      <c r="A7" s="2"/>
      <c r="B7" s="2" t="s">
        <v>132</v>
      </c>
      <c r="C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DASHBOARD</vt:lpstr>
      <vt:lpstr>INICIO</vt:lpstr>
      <vt:lpstr>PRODUTOS</vt:lpstr>
      <vt:lpstr>MOVIMENTACOES</vt:lpstr>
      <vt:lpstr>LISTAS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José Jeferson</cp:lastModifiedBy>
  <dcterms:modified xsi:type="dcterms:W3CDTF">2026-08-11T21:34:35Z</dcterms:modified>
</cp:coreProperties>
</file>