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4" r:id="rId1"/>
    <sheet name="INICIO" sheetId="1" r:id="rId2"/>
    <sheet name="CONTAS" sheetId="2" r:id="rId3"/>
    <sheet name="LISTAS" sheetId="3" r:id="rId4"/>
    <sheet name="AUDITORIA" sheetId="5" r:id="rId5"/>
  </sheets>
  <calcPr calcId="152511"/>
</workbook>
</file>

<file path=xl/calcChain.xml><?xml version="1.0" encoding="utf-8"?>
<calcChain xmlns="http://schemas.openxmlformats.org/spreadsheetml/2006/main">
  <c r="B11" i="5" l="1"/>
  <c r="C11" i="5" s="1"/>
  <c r="C8" i="5"/>
  <c r="B8" i="5"/>
  <c r="B7" i="5"/>
  <c r="C7" i="5" s="1"/>
  <c r="C6" i="5"/>
  <c r="B6" i="5"/>
  <c r="B5" i="5"/>
  <c r="A32" i="4"/>
  <c r="B32" i="4" s="1"/>
  <c r="C31" i="4"/>
  <c r="B31" i="4"/>
  <c r="A31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C6" i="4"/>
  <c r="A6" i="4"/>
  <c r="N205" i="2"/>
  <c r="M205" i="2"/>
  <c r="L205" i="2"/>
  <c r="K205" i="2"/>
  <c r="J205" i="2"/>
  <c r="G205" i="2"/>
  <c r="N204" i="2"/>
  <c r="M204" i="2"/>
  <c r="L204" i="2"/>
  <c r="K204" i="2"/>
  <c r="J204" i="2"/>
  <c r="G204" i="2"/>
  <c r="N203" i="2"/>
  <c r="M203" i="2"/>
  <c r="L203" i="2"/>
  <c r="K203" i="2"/>
  <c r="J203" i="2"/>
  <c r="G203" i="2"/>
  <c r="N202" i="2"/>
  <c r="M202" i="2"/>
  <c r="L202" i="2"/>
  <c r="K202" i="2"/>
  <c r="J202" i="2"/>
  <c r="G202" i="2"/>
  <c r="N201" i="2"/>
  <c r="M201" i="2"/>
  <c r="L201" i="2"/>
  <c r="K201" i="2"/>
  <c r="J201" i="2"/>
  <c r="G201" i="2"/>
  <c r="N200" i="2"/>
  <c r="M200" i="2"/>
  <c r="L200" i="2"/>
  <c r="K200" i="2"/>
  <c r="J200" i="2"/>
  <c r="G200" i="2"/>
  <c r="N199" i="2"/>
  <c r="M199" i="2"/>
  <c r="L199" i="2"/>
  <c r="K199" i="2"/>
  <c r="J199" i="2"/>
  <c r="G199" i="2"/>
  <c r="N198" i="2"/>
  <c r="M198" i="2"/>
  <c r="L198" i="2"/>
  <c r="K198" i="2"/>
  <c r="J198" i="2"/>
  <c r="G198" i="2"/>
  <c r="N197" i="2"/>
  <c r="M197" i="2"/>
  <c r="L197" i="2"/>
  <c r="K197" i="2"/>
  <c r="J197" i="2"/>
  <c r="G197" i="2"/>
  <c r="N196" i="2"/>
  <c r="M196" i="2"/>
  <c r="L196" i="2"/>
  <c r="K196" i="2"/>
  <c r="J196" i="2"/>
  <c r="G196" i="2"/>
  <c r="N195" i="2"/>
  <c r="M195" i="2"/>
  <c r="L195" i="2"/>
  <c r="K195" i="2"/>
  <c r="J195" i="2"/>
  <c r="G195" i="2"/>
  <c r="N194" i="2"/>
  <c r="M194" i="2"/>
  <c r="L194" i="2"/>
  <c r="K194" i="2"/>
  <c r="J194" i="2"/>
  <c r="G194" i="2"/>
  <c r="N193" i="2"/>
  <c r="M193" i="2"/>
  <c r="L193" i="2"/>
  <c r="K193" i="2"/>
  <c r="J193" i="2"/>
  <c r="G193" i="2"/>
  <c r="N192" i="2"/>
  <c r="M192" i="2"/>
  <c r="L192" i="2"/>
  <c r="K192" i="2"/>
  <c r="J192" i="2"/>
  <c r="G192" i="2"/>
  <c r="N191" i="2"/>
  <c r="M191" i="2"/>
  <c r="L191" i="2"/>
  <c r="K191" i="2"/>
  <c r="J191" i="2"/>
  <c r="G191" i="2"/>
  <c r="N190" i="2"/>
  <c r="M190" i="2"/>
  <c r="L190" i="2"/>
  <c r="K190" i="2"/>
  <c r="J190" i="2"/>
  <c r="G190" i="2"/>
  <c r="N189" i="2"/>
  <c r="M189" i="2"/>
  <c r="L189" i="2"/>
  <c r="K189" i="2"/>
  <c r="J189" i="2"/>
  <c r="G189" i="2"/>
  <c r="N188" i="2"/>
  <c r="M188" i="2"/>
  <c r="L188" i="2"/>
  <c r="K188" i="2"/>
  <c r="J188" i="2"/>
  <c r="G188" i="2"/>
  <c r="N187" i="2"/>
  <c r="M187" i="2"/>
  <c r="L187" i="2"/>
  <c r="K187" i="2"/>
  <c r="J187" i="2"/>
  <c r="G187" i="2"/>
  <c r="N186" i="2"/>
  <c r="M186" i="2"/>
  <c r="L186" i="2"/>
  <c r="K186" i="2"/>
  <c r="J186" i="2"/>
  <c r="G186" i="2"/>
  <c r="N185" i="2"/>
  <c r="M185" i="2"/>
  <c r="L185" i="2"/>
  <c r="K185" i="2"/>
  <c r="J185" i="2"/>
  <c r="G185" i="2"/>
  <c r="N184" i="2"/>
  <c r="M184" i="2"/>
  <c r="L184" i="2"/>
  <c r="K184" i="2"/>
  <c r="J184" i="2"/>
  <c r="G184" i="2"/>
  <c r="N183" i="2"/>
  <c r="M183" i="2"/>
  <c r="L183" i="2"/>
  <c r="K183" i="2"/>
  <c r="J183" i="2"/>
  <c r="G183" i="2"/>
  <c r="N182" i="2"/>
  <c r="M182" i="2"/>
  <c r="L182" i="2"/>
  <c r="K182" i="2"/>
  <c r="J182" i="2"/>
  <c r="G182" i="2"/>
  <c r="N181" i="2"/>
  <c r="M181" i="2"/>
  <c r="L181" i="2"/>
  <c r="K181" i="2"/>
  <c r="J181" i="2"/>
  <c r="G181" i="2"/>
  <c r="N180" i="2"/>
  <c r="M180" i="2"/>
  <c r="L180" i="2"/>
  <c r="K180" i="2"/>
  <c r="J180" i="2"/>
  <c r="G180" i="2"/>
  <c r="N179" i="2"/>
  <c r="M179" i="2"/>
  <c r="L179" i="2"/>
  <c r="K179" i="2"/>
  <c r="J179" i="2"/>
  <c r="G179" i="2"/>
  <c r="N178" i="2"/>
  <c r="M178" i="2"/>
  <c r="L178" i="2"/>
  <c r="K178" i="2"/>
  <c r="J178" i="2"/>
  <c r="G178" i="2"/>
  <c r="N177" i="2"/>
  <c r="M177" i="2"/>
  <c r="L177" i="2"/>
  <c r="K177" i="2"/>
  <c r="J177" i="2"/>
  <c r="G177" i="2"/>
  <c r="N176" i="2"/>
  <c r="M176" i="2"/>
  <c r="L176" i="2"/>
  <c r="K176" i="2"/>
  <c r="J176" i="2"/>
  <c r="G176" i="2"/>
  <c r="N175" i="2"/>
  <c r="M175" i="2"/>
  <c r="L175" i="2"/>
  <c r="K175" i="2"/>
  <c r="J175" i="2"/>
  <c r="G175" i="2"/>
  <c r="N174" i="2"/>
  <c r="M174" i="2"/>
  <c r="L174" i="2"/>
  <c r="K174" i="2"/>
  <c r="J174" i="2"/>
  <c r="G174" i="2"/>
  <c r="N173" i="2"/>
  <c r="M173" i="2"/>
  <c r="L173" i="2"/>
  <c r="K173" i="2"/>
  <c r="J173" i="2"/>
  <c r="G173" i="2"/>
  <c r="N172" i="2"/>
  <c r="M172" i="2"/>
  <c r="L172" i="2"/>
  <c r="K172" i="2"/>
  <c r="J172" i="2"/>
  <c r="G172" i="2"/>
  <c r="N171" i="2"/>
  <c r="M171" i="2"/>
  <c r="L171" i="2"/>
  <c r="K171" i="2"/>
  <c r="J171" i="2"/>
  <c r="G171" i="2"/>
  <c r="N170" i="2"/>
  <c r="M170" i="2"/>
  <c r="L170" i="2"/>
  <c r="K170" i="2"/>
  <c r="J170" i="2"/>
  <c r="G170" i="2"/>
  <c r="N169" i="2"/>
  <c r="M169" i="2"/>
  <c r="L169" i="2"/>
  <c r="K169" i="2"/>
  <c r="J169" i="2"/>
  <c r="G169" i="2"/>
  <c r="N168" i="2"/>
  <c r="M168" i="2"/>
  <c r="L168" i="2"/>
  <c r="K168" i="2"/>
  <c r="J168" i="2"/>
  <c r="G168" i="2"/>
  <c r="N167" i="2"/>
  <c r="M167" i="2"/>
  <c r="L167" i="2"/>
  <c r="K167" i="2"/>
  <c r="J167" i="2"/>
  <c r="G167" i="2"/>
  <c r="N166" i="2"/>
  <c r="M166" i="2"/>
  <c r="L166" i="2"/>
  <c r="K166" i="2"/>
  <c r="J166" i="2"/>
  <c r="G166" i="2"/>
  <c r="N165" i="2"/>
  <c r="M165" i="2"/>
  <c r="L165" i="2"/>
  <c r="K165" i="2"/>
  <c r="J165" i="2"/>
  <c r="G165" i="2"/>
  <c r="N164" i="2"/>
  <c r="M164" i="2"/>
  <c r="L164" i="2"/>
  <c r="K164" i="2"/>
  <c r="J164" i="2"/>
  <c r="G164" i="2"/>
  <c r="N163" i="2"/>
  <c r="M163" i="2"/>
  <c r="L163" i="2"/>
  <c r="K163" i="2"/>
  <c r="J163" i="2"/>
  <c r="G163" i="2"/>
  <c r="N162" i="2"/>
  <c r="M162" i="2"/>
  <c r="L162" i="2"/>
  <c r="K162" i="2"/>
  <c r="J162" i="2"/>
  <c r="G162" i="2"/>
  <c r="N161" i="2"/>
  <c r="M161" i="2"/>
  <c r="L161" i="2"/>
  <c r="K161" i="2"/>
  <c r="J161" i="2"/>
  <c r="G161" i="2"/>
  <c r="N160" i="2"/>
  <c r="M160" i="2"/>
  <c r="L160" i="2"/>
  <c r="K160" i="2"/>
  <c r="J160" i="2"/>
  <c r="G160" i="2"/>
  <c r="N159" i="2"/>
  <c r="M159" i="2"/>
  <c r="L159" i="2"/>
  <c r="K159" i="2"/>
  <c r="J159" i="2"/>
  <c r="G159" i="2"/>
  <c r="N158" i="2"/>
  <c r="M158" i="2"/>
  <c r="L158" i="2"/>
  <c r="K158" i="2"/>
  <c r="J158" i="2"/>
  <c r="G158" i="2"/>
  <c r="N157" i="2"/>
  <c r="M157" i="2"/>
  <c r="L157" i="2"/>
  <c r="K157" i="2"/>
  <c r="J157" i="2"/>
  <c r="G157" i="2"/>
  <c r="N156" i="2"/>
  <c r="M156" i="2"/>
  <c r="L156" i="2"/>
  <c r="K156" i="2"/>
  <c r="J156" i="2"/>
  <c r="G156" i="2"/>
  <c r="N155" i="2"/>
  <c r="M155" i="2"/>
  <c r="L155" i="2"/>
  <c r="K155" i="2"/>
  <c r="J155" i="2"/>
  <c r="G155" i="2"/>
  <c r="N154" i="2"/>
  <c r="M154" i="2"/>
  <c r="L154" i="2"/>
  <c r="K154" i="2"/>
  <c r="J154" i="2"/>
  <c r="G154" i="2"/>
  <c r="N153" i="2"/>
  <c r="M153" i="2"/>
  <c r="L153" i="2"/>
  <c r="K153" i="2"/>
  <c r="J153" i="2"/>
  <c r="G153" i="2"/>
  <c r="N152" i="2"/>
  <c r="M152" i="2"/>
  <c r="L152" i="2"/>
  <c r="K152" i="2"/>
  <c r="J152" i="2"/>
  <c r="G152" i="2"/>
  <c r="N151" i="2"/>
  <c r="M151" i="2"/>
  <c r="L151" i="2"/>
  <c r="K151" i="2"/>
  <c r="J151" i="2"/>
  <c r="G151" i="2"/>
  <c r="N150" i="2"/>
  <c r="M150" i="2"/>
  <c r="L150" i="2"/>
  <c r="K150" i="2"/>
  <c r="J150" i="2"/>
  <c r="G150" i="2"/>
  <c r="N149" i="2"/>
  <c r="M149" i="2"/>
  <c r="L149" i="2"/>
  <c r="K149" i="2"/>
  <c r="J149" i="2"/>
  <c r="G149" i="2"/>
  <c r="N148" i="2"/>
  <c r="M148" i="2"/>
  <c r="L148" i="2"/>
  <c r="K148" i="2"/>
  <c r="J148" i="2"/>
  <c r="G148" i="2"/>
  <c r="N147" i="2"/>
  <c r="M147" i="2"/>
  <c r="L147" i="2"/>
  <c r="K147" i="2"/>
  <c r="J147" i="2"/>
  <c r="G147" i="2"/>
  <c r="N146" i="2"/>
  <c r="M146" i="2"/>
  <c r="L146" i="2"/>
  <c r="K146" i="2"/>
  <c r="J146" i="2"/>
  <c r="G146" i="2"/>
  <c r="N145" i="2"/>
  <c r="M145" i="2"/>
  <c r="L145" i="2"/>
  <c r="K145" i="2"/>
  <c r="J145" i="2"/>
  <c r="G145" i="2"/>
  <c r="N144" i="2"/>
  <c r="M144" i="2"/>
  <c r="L144" i="2"/>
  <c r="K144" i="2"/>
  <c r="J144" i="2"/>
  <c r="G144" i="2"/>
  <c r="N143" i="2"/>
  <c r="M143" i="2"/>
  <c r="L143" i="2"/>
  <c r="K143" i="2"/>
  <c r="J143" i="2"/>
  <c r="G143" i="2"/>
  <c r="N142" i="2"/>
  <c r="M142" i="2"/>
  <c r="L142" i="2"/>
  <c r="K142" i="2"/>
  <c r="J142" i="2"/>
  <c r="G142" i="2"/>
  <c r="N141" i="2"/>
  <c r="M141" i="2"/>
  <c r="L141" i="2"/>
  <c r="K141" i="2"/>
  <c r="J141" i="2"/>
  <c r="G141" i="2"/>
  <c r="N140" i="2"/>
  <c r="M140" i="2"/>
  <c r="L140" i="2"/>
  <c r="K140" i="2"/>
  <c r="J140" i="2"/>
  <c r="G140" i="2"/>
  <c r="N139" i="2"/>
  <c r="M139" i="2"/>
  <c r="L139" i="2"/>
  <c r="K139" i="2"/>
  <c r="J139" i="2"/>
  <c r="G139" i="2"/>
  <c r="N138" i="2"/>
  <c r="M138" i="2"/>
  <c r="L138" i="2"/>
  <c r="K138" i="2"/>
  <c r="J138" i="2"/>
  <c r="G138" i="2"/>
  <c r="N137" i="2"/>
  <c r="M137" i="2"/>
  <c r="L137" i="2"/>
  <c r="K137" i="2"/>
  <c r="J137" i="2"/>
  <c r="G137" i="2"/>
  <c r="N136" i="2"/>
  <c r="M136" i="2"/>
  <c r="L136" i="2"/>
  <c r="K136" i="2"/>
  <c r="J136" i="2"/>
  <c r="G136" i="2"/>
  <c r="N135" i="2"/>
  <c r="M135" i="2"/>
  <c r="L135" i="2"/>
  <c r="K135" i="2"/>
  <c r="J135" i="2"/>
  <c r="G135" i="2"/>
  <c r="N134" i="2"/>
  <c r="M134" i="2"/>
  <c r="L134" i="2"/>
  <c r="K134" i="2"/>
  <c r="J134" i="2"/>
  <c r="G134" i="2"/>
  <c r="N133" i="2"/>
  <c r="M133" i="2"/>
  <c r="L133" i="2"/>
  <c r="K133" i="2"/>
  <c r="J133" i="2"/>
  <c r="G133" i="2"/>
  <c r="N132" i="2"/>
  <c r="M132" i="2"/>
  <c r="L132" i="2"/>
  <c r="K132" i="2"/>
  <c r="J132" i="2"/>
  <c r="G132" i="2"/>
  <c r="N131" i="2"/>
  <c r="M131" i="2"/>
  <c r="L131" i="2"/>
  <c r="K131" i="2"/>
  <c r="J131" i="2"/>
  <c r="G131" i="2"/>
  <c r="N130" i="2"/>
  <c r="M130" i="2"/>
  <c r="L130" i="2"/>
  <c r="K130" i="2"/>
  <c r="J130" i="2"/>
  <c r="G130" i="2"/>
  <c r="N129" i="2"/>
  <c r="M129" i="2"/>
  <c r="L129" i="2"/>
  <c r="K129" i="2"/>
  <c r="J129" i="2"/>
  <c r="G129" i="2"/>
  <c r="N128" i="2"/>
  <c r="M128" i="2"/>
  <c r="L128" i="2"/>
  <c r="K128" i="2"/>
  <c r="J128" i="2"/>
  <c r="G128" i="2"/>
  <c r="N127" i="2"/>
  <c r="M127" i="2"/>
  <c r="L127" i="2"/>
  <c r="K127" i="2"/>
  <c r="J127" i="2"/>
  <c r="G127" i="2"/>
  <c r="N126" i="2"/>
  <c r="M126" i="2"/>
  <c r="L126" i="2"/>
  <c r="K126" i="2"/>
  <c r="J126" i="2"/>
  <c r="G126" i="2"/>
  <c r="N125" i="2"/>
  <c r="M125" i="2"/>
  <c r="L125" i="2"/>
  <c r="K125" i="2"/>
  <c r="J125" i="2"/>
  <c r="G125" i="2"/>
  <c r="N124" i="2"/>
  <c r="M124" i="2"/>
  <c r="L124" i="2"/>
  <c r="K124" i="2"/>
  <c r="J124" i="2"/>
  <c r="G124" i="2"/>
  <c r="N123" i="2"/>
  <c r="M123" i="2"/>
  <c r="L123" i="2"/>
  <c r="K123" i="2"/>
  <c r="J123" i="2"/>
  <c r="G123" i="2"/>
  <c r="N122" i="2"/>
  <c r="M122" i="2"/>
  <c r="L122" i="2"/>
  <c r="K122" i="2"/>
  <c r="J122" i="2"/>
  <c r="G122" i="2"/>
  <c r="N121" i="2"/>
  <c r="M121" i="2"/>
  <c r="L121" i="2"/>
  <c r="K121" i="2"/>
  <c r="J121" i="2"/>
  <c r="G121" i="2"/>
  <c r="N120" i="2"/>
  <c r="M120" i="2"/>
  <c r="L120" i="2"/>
  <c r="K120" i="2"/>
  <c r="J120" i="2"/>
  <c r="G120" i="2"/>
  <c r="N119" i="2"/>
  <c r="M119" i="2"/>
  <c r="L119" i="2"/>
  <c r="K119" i="2"/>
  <c r="J119" i="2"/>
  <c r="G119" i="2"/>
  <c r="N118" i="2"/>
  <c r="M118" i="2"/>
  <c r="L118" i="2"/>
  <c r="K118" i="2"/>
  <c r="J118" i="2"/>
  <c r="G118" i="2"/>
  <c r="N117" i="2"/>
  <c r="M117" i="2"/>
  <c r="L117" i="2"/>
  <c r="K117" i="2"/>
  <c r="J117" i="2"/>
  <c r="G117" i="2"/>
  <c r="N116" i="2"/>
  <c r="M116" i="2"/>
  <c r="L116" i="2"/>
  <c r="K116" i="2"/>
  <c r="J116" i="2"/>
  <c r="G116" i="2"/>
  <c r="N115" i="2"/>
  <c r="M115" i="2"/>
  <c r="L115" i="2"/>
  <c r="K115" i="2"/>
  <c r="J115" i="2"/>
  <c r="G115" i="2"/>
  <c r="N114" i="2"/>
  <c r="M114" i="2"/>
  <c r="L114" i="2"/>
  <c r="K114" i="2"/>
  <c r="J114" i="2"/>
  <c r="G114" i="2"/>
  <c r="N113" i="2"/>
  <c r="M113" i="2"/>
  <c r="L113" i="2"/>
  <c r="K113" i="2"/>
  <c r="J113" i="2"/>
  <c r="G113" i="2"/>
  <c r="N112" i="2"/>
  <c r="M112" i="2"/>
  <c r="L112" i="2"/>
  <c r="K112" i="2"/>
  <c r="J112" i="2"/>
  <c r="G112" i="2"/>
  <c r="N111" i="2"/>
  <c r="M111" i="2"/>
  <c r="L111" i="2"/>
  <c r="K111" i="2"/>
  <c r="J111" i="2"/>
  <c r="G111" i="2"/>
  <c r="N110" i="2"/>
  <c r="M110" i="2"/>
  <c r="L110" i="2"/>
  <c r="K110" i="2"/>
  <c r="J110" i="2"/>
  <c r="G110" i="2"/>
  <c r="N109" i="2"/>
  <c r="M109" i="2"/>
  <c r="L109" i="2"/>
  <c r="K109" i="2"/>
  <c r="J109" i="2"/>
  <c r="G109" i="2"/>
  <c r="N108" i="2"/>
  <c r="M108" i="2"/>
  <c r="L108" i="2"/>
  <c r="K108" i="2"/>
  <c r="J108" i="2"/>
  <c r="G108" i="2"/>
  <c r="N107" i="2"/>
  <c r="M107" i="2"/>
  <c r="L107" i="2"/>
  <c r="K107" i="2"/>
  <c r="J107" i="2"/>
  <c r="G107" i="2"/>
  <c r="N106" i="2"/>
  <c r="M106" i="2"/>
  <c r="L106" i="2"/>
  <c r="K106" i="2"/>
  <c r="J106" i="2"/>
  <c r="G106" i="2"/>
  <c r="N105" i="2"/>
  <c r="M105" i="2"/>
  <c r="L105" i="2"/>
  <c r="K105" i="2"/>
  <c r="J105" i="2"/>
  <c r="G105" i="2"/>
  <c r="N104" i="2"/>
  <c r="M104" i="2"/>
  <c r="L104" i="2"/>
  <c r="K104" i="2"/>
  <c r="J104" i="2"/>
  <c r="G104" i="2"/>
  <c r="N103" i="2"/>
  <c r="M103" i="2"/>
  <c r="L103" i="2"/>
  <c r="K103" i="2"/>
  <c r="J103" i="2"/>
  <c r="G103" i="2"/>
  <c r="N102" i="2"/>
  <c r="M102" i="2"/>
  <c r="L102" i="2"/>
  <c r="K102" i="2"/>
  <c r="J102" i="2"/>
  <c r="G102" i="2"/>
  <c r="N101" i="2"/>
  <c r="M101" i="2"/>
  <c r="L101" i="2"/>
  <c r="K101" i="2"/>
  <c r="J101" i="2"/>
  <c r="G101" i="2"/>
  <c r="N100" i="2"/>
  <c r="M100" i="2"/>
  <c r="L100" i="2"/>
  <c r="K100" i="2"/>
  <c r="J100" i="2"/>
  <c r="G100" i="2"/>
  <c r="N99" i="2"/>
  <c r="M99" i="2"/>
  <c r="L99" i="2"/>
  <c r="K99" i="2"/>
  <c r="J99" i="2"/>
  <c r="G99" i="2"/>
  <c r="N98" i="2"/>
  <c r="M98" i="2"/>
  <c r="L98" i="2"/>
  <c r="K98" i="2"/>
  <c r="J98" i="2"/>
  <c r="G98" i="2"/>
  <c r="N97" i="2"/>
  <c r="M97" i="2"/>
  <c r="L97" i="2"/>
  <c r="K97" i="2"/>
  <c r="J97" i="2"/>
  <c r="G97" i="2"/>
  <c r="N96" i="2"/>
  <c r="M96" i="2"/>
  <c r="L96" i="2"/>
  <c r="K96" i="2"/>
  <c r="J96" i="2"/>
  <c r="G96" i="2"/>
  <c r="N95" i="2"/>
  <c r="M95" i="2"/>
  <c r="L95" i="2"/>
  <c r="K95" i="2"/>
  <c r="J95" i="2"/>
  <c r="G95" i="2"/>
  <c r="N94" i="2"/>
  <c r="M94" i="2"/>
  <c r="L94" i="2"/>
  <c r="K94" i="2"/>
  <c r="J94" i="2"/>
  <c r="G94" i="2"/>
  <c r="N93" i="2"/>
  <c r="M93" i="2"/>
  <c r="L93" i="2"/>
  <c r="K93" i="2"/>
  <c r="J93" i="2"/>
  <c r="G93" i="2"/>
  <c r="N92" i="2"/>
  <c r="M92" i="2"/>
  <c r="L92" i="2"/>
  <c r="K92" i="2"/>
  <c r="J92" i="2"/>
  <c r="G92" i="2"/>
  <c r="N91" i="2"/>
  <c r="M91" i="2"/>
  <c r="L91" i="2"/>
  <c r="K91" i="2"/>
  <c r="J91" i="2"/>
  <c r="G91" i="2"/>
  <c r="N90" i="2"/>
  <c r="M90" i="2"/>
  <c r="L90" i="2"/>
  <c r="K90" i="2"/>
  <c r="J90" i="2"/>
  <c r="G90" i="2"/>
  <c r="N89" i="2"/>
  <c r="M89" i="2"/>
  <c r="L89" i="2"/>
  <c r="K89" i="2"/>
  <c r="J89" i="2"/>
  <c r="G89" i="2"/>
  <c r="N88" i="2"/>
  <c r="M88" i="2"/>
  <c r="L88" i="2"/>
  <c r="K88" i="2"/>
  <c r="J88" i="2"/>
  <c r="G88" i="2"/>
  <c r="N87" i="2"/>
  <c r="M87" i="2"/>
  <c r="L87" i="2"/>
  <c r="K87" i="2"/>
  <c r="J87" i="2"/>
  <c r="G87" i="2"/>
  <c r="N86" i="2"/>
  <c r="M86" i="2"/>
  <c r="L86" i="2"/>
  <c r="K86" i="2"/>
  <c r="J86" i="2"/>
  <c r="G86" i="2"/>
  <c r="N85" i="2"/>
  <c r="M85" i="2"/>
  <c r="L85" i="2"/>
  <c r="K85" i="2"/>
  <c r="J85" i="2"/>
  <c r="G85" i="2"/>
  <c r="N84" i="2"/>
  <c r="M84" i="2"/>
  <c r="L84" i="2"/>
  <c r="K84" i="2"/>
  <c r="J84" i="2"/>
  <c r="G84" i="2"/>
  <c r="N83" i="2"/>
  <c r="M83" i="2"/>
  <c r="L83" i="2"/>
  <c r="K83" i="2"/>
  <c r="J83" i="2"/>
  <c r="G83" i="2"/>
  <c r="N82" i="2"/>
  <c r="M82" i="2"/>
  <c r="L82" i="2"/>
  <c r="K82" i="2"/>
  <c r="J82" i="2"/>
  <c r="G82" i="2"/>
  <c r="N81" i="2"/>
  <c r="M81" i="2"/>
  <c r="L81" i="2"/>
  <c r="K81" i="2"/>
  <c r="J81" i="2"/>
  <c r="G81" i="2"/>
  <c r="N80" i="2"/>
  <c r="M80" i="2"/>
  <c r="L80" i="2"/>
  <c r="K80" i="2"/>
  <c r="J80" i="2"/>
  <c r="G80" i="2"/>
  <c r="N79" i="2"/>
  <c r="M79" i="2"/>
  <c r="L79" i="2"/>
  <c r="K79" i="2"/>
  <c r="J79" i="2"/>
  <c r="G79" i="2"/>
  <c r="N78" i="2"/>
  <c r="M78" i="2"/>
  <c r="L78" i="2"/>
  <c r="K78" i="2"/>
  <c r="J78" i="2"/>
  <c r="G78" i="2"/>
  <c r="N77" i="2"/>
  <c r="M77" i="2"/>
  <c r="L77" i="2"/>
  <c r="K77" i="2"/>
  <c r="J77" i="2"/>
  <c r="G77" i="2"/>
  <c r="N76" i="2"/>
  <c r="M76" i="2"/>
  <c r="L76" i="2"/>
  <c r="K76" i="2"/>
  <c r="J76" i="2"/>
  <c r="G76" i="2"/>
  <c r="N75" i="2"/>
  <c r="M75" i="2"/>
  <c r="L75" i="2"/>
  <c r="K75" i="2"/>
  <c r="J75" i="2"/>
  <c r="G75" i="2"/>
  <c r="N74" i="2"/>
  <c r="M74" i="2"/>
  <c r="L74" i="2"/>
  <c r="K74" i="2"/>
  <c r="J74" i="2"/>
  <c r="G74" i="2"/>
  <c r="N73" i="2"/>
  <c r="M73" i="2"/>
  <c r="L73" i="2"/>
  <c r="K73" i="2"/>
  <c r="J73" i="2"/>
  <c r="G73" i="2"/>
  <c r="N72" i="2"/>
  <c r="M72" i="2"/>
  <c r="L72" i="2"/>
  <c r="K72" i="2"/>
  <c r="J72" i="2"/>
  <c r="G72" i="2"/>
  <c r="N71" i="2"/>
  <c r="M71" i="2"/>
  <c r="L71" i="2"/>
  <c r="K71" i="2"/>
  <c r="J71" i="2"/>
  <c r="G71" i="2"/>
  <c r="N70" i="2"/>
  <c r="M70" i="2"/>
  <c r="L70" i="2"/>
  <c r="K70" i="2"/>
  <c r="J70" i="2"/>
  <c r="G70" i="2"/>
  <c r="N69" i="2"/>
  <c r="M69" i="2"/>
  <c r="L69" i="2"/>
  <c r="K69" i="2"/>
  <c r="J69" i="2"/>
  <c r="G69" i="2"/>
  <c r="N68" i="2"/>
  <c r="M68" i="2"/>
  <c r="L68" i="2"/>
  <c r="K68" i="2"/>
  <c r="J68" i="2"/>
  <c r="G68" i="2"/>
  <c r="N67" i="2"/>
  <c r="M67" i="2"/>
  <c r="L67" i="2"/>
  <c r="K67" i="2"/>
  <c r="J67" i="2"/>
  <c r="G67" i="2"/>
  <c r="N66" i="2"/>
  <c r="M66" i="2"/>
  <c r="L66" i="2"/>
  <c r="K66" i="2"/>
  <c r="J66" i="2"/>
  <c r="G66" i="2"/>
  <c r="N65" i="2"/>
  <c r="M65" i="2"/>
  <c r="L65" i="2"/>
  <c r="K65" i="2"/>
  <c r="J65" i="2"/>
  <c r="G65" i="2"/>
  <c r="N64" i="2"/>
  <c r="M64" i="2"/>
  <c r="L64" i="2"/>
  <c r="K64" i="2"/>
  <c r="J64" i="2"/>
  <c r="G64" i="2"/>
  <c r="N63" i="2"/>
  <c r="M63" i="2"/>
  <c r="L63" i="2"/>
  <c r="K63" i="2"/>
  <c r="J63" i="2"/>
  <c r="G63" i="2"/>
  <c r="N62" i="2"/>
  <c r="M62" i="2"/>
  <c r="L62" i="2"/>
  <c r="K62" i="2"/>
  <c r="J62" i="2"/>
  <c r="G62" i="2"/>
  <c r="N61" i="2"/>
  <c r="M61" i="2"/>
  <c r="L61" i="2"/>
  <c r="K61" i="2"/>
  <c r="J61" i="2"/>
  <c r="G61" i="2"/>
  <c r="N60" i="2"/>
  <c r="M60" i="2"/>
  <c r="L60" i="2"/>
  <c r="K60" i="2"/>
  <c r="J60" i="2"/>
  <c r="G60" i="2"/>
  <c r="N59" i="2"/>
  <c r="M59" i="2"/>
  <c r="L59" i="2"/>
  <c r="K59" i="2"/>
  <c r="J59" i="2"/>
  <c r="G59" i="2"/>
  <c r="N58" i="2"/>
  <c r="M58" i="2"/>
  <c r="L58" i="2"/>
  <c r="K58" i="2"/>
  <c r="J58" i="2"/>
  <c r="G58" i="2"/>
  <c r="N57" i="2"/>
  <c r="M57" i="2"/>
  <c r="L57" i="2"/>
  <c r="K57" i="2"/>
  <c r="J57" i="2"/>
  <c r="G57" i="2"/>
  <c r="N56" i="2"/>
  <c r="M56" i="2"/>
  <c r="L56" i="2"/>
  <c r="K56" i="2"/>
  <c r="J56" i="2"/>
  <c r="G56" i="2"/>
  <c r="N55" i="2"/>
  <c r="M55" i="2"/>
  <c r="L55" i="2"/>
  <c r="K55" i="2"/>
  <c r="J55" i="2"/>
  <c r="G55" i="2"/>
  <c r="N54" i="2"/>
  <c r="M54" i="2"/>
  <c r="L54" i="2"/>
  <c r="K54" i="2"/>
  <c r="J54" i="2"/>
  <c r="G54" i="2"/>
  <c r="N53" i="2"/>
  <c r="M53" i="2"/>
  <c r="L53" i="2"/>
  <c r="K53" i="2"/>
  <c r="J53" i="2"/>
  <c r="G53" i="2"/>
  <c r="N52" i="2"/>
  <c r="M52" i="2"/>
  <c r="L52" i="2"/>
  <c r="K52" i="2"/>
  <c r="J52" i="2"/>
  <c r="G52" i="2"/>
  <c r="N51" i="2"/>
  <c r="M51" i="2"/>
  <c r="L51" i="2"/>
  <c r="K51" i="2"/>
  <c r="J51" i="2"/>
  <c r="G51" i="2"/>
  <c r="N50" i="2"/>
  <c r="M50" i="2"/>
  <c r="L50" i="2"/>
  <c r="K50" i="2"/>
  <c r="J50" i="2"/>
  <c r="G50" i="2"/>
  <c r="N49" i="2"/>
  <c r="M49" i="2"/>
  <c r="L49" i="2"/>
  <c r="K49" i="2"/>
  <c r="J49" i="2"/>
  <c r="G49" i="2"/>
  <c r="N48" i="2"/>
  <c r="M48" i="2"/>
  <c r="L48" i="2"/>
  <c r="K48" i="2"/>
  <c r="J48" i="2"/>
  <c r="G48" i="2"/>
  <c r="N47" i="2"/>
  <c r="M47" i="2"/>
  <c r="L47" i="2"/>
  <c r="K47" i="2"/>
  <c r="J47" i="2"/>
  <c r="G47" i="2"/>
  <c r="N46" i="2"/>
  <c r="M46" i="2"/>
  <c r="L46" i="2"/>
  <c r="K46" i="2"/>
  <c r="J46" i="2"/>
  <c r="G46" i="2"/>
  <c r="N45" i="2"/>
  <c r="M45" i="2"/>
  <c r="L45" i="2"/>
  <c r="K45" i="2"/>
  <c r="J45" i="2"/>
  <c r="G45" i="2"/>
  <c r="N44" i="2"/>
  <c r="M44" i="2"/>
  <c r="L44" i="2"/>
  <c r="K44" i="2"/>
  <c r="J44" i="2"/>
  <c r="G44" i="2"/>
  <c r="N43" i="2"/>
  <c r="M43" i="2"/>
  <c r="L43" i="2"/>
  <c r="K43" i="2"/>
  <c r="J43" i="2"/>
  <c r="G43" i="2"/>
  <c r="N42" i="2"/>
  <c r="M42" i="2"/>
  <c r="L42" i="2"/>
  <c r="K42" i="2"/>
  <c r="J42" i="2"/>
  <c r="G42" i="2"/>
  <c r="N41" i="2"/>
  <c r="M41" i="2"/>
  <c r="L41" i="2"/>
  <c r="K41" i="2"/>
  <c r="J41" i="2"/>
  <c r="G41" i="2"/>
  <c r="N40" i="2"/>
  <c r="M40" i="2"/>
  <c r="L40" i="2"/>
  <c r="K40" i="2"/>
  <c r="J40" i="2"/>
  <c r="G40" i="2"/>
  <c r="N39" i="2"/>
  <c r="M39" i="2"/>
  <c r="L39" i="2"/>
  <c r="K39" i="2"/>
  <c r="J39" i="2"/>
  <c r="G39" i="2"/>
  <c r="N38" i="2"/>
  <c r="M38" i="2"/>
  <c r="L38" i="2"/>
  <c r="K38" i="2"/>
  <c r="J38" i="2"/>
  <c r="G38" i="2"/>
  <c r="N37" i="2"/>
  <c r="M37" i="2"/>
  <c r="L37" i="2"/>
  <c r="K37" i="2"/>
  <c r="J37" i="2"/>
  <c r="G37" i="2"/>
  <c r="N36" i="2"/>
  <c r="M36" i="2"/>
  <c r="L36" i="2"/>
  <c r="K36" i="2"/>
  <c r="J36" i="2"/>
  <c r="G36" i="2"/>
  <c r="N35" i="2"/>
  <c r="M35" i="2"/>
  <c r="L35" i="2"/>
  <c r="K35" i="2"/>
  <c r="J35" i="2"/>
  <c r="G35" i="2"/>
  <c r="N34" i="2"/>
  <c r="M34" i="2"/>
  <c r="L34" i="2"/>
  <c r="K34" i="2"/>
  <c r="J34" i="2"/>
  <c r="G34" i="2"/>
  <c r="N33" i="2"/>
  <c r="M33" i="2"/>
  <c r="L33" i="2"/>
  <c r="K33" i="2"/>
  <c r="J33" i="2"/>
  <c r="G33" i="2"/>
  <c r="N32" i="2"/>
  <c r="M32" i="2"/>
  <c r="L32" i="2"/>
  <c r="K32" i="2"/>
  <c r="J32" i="2"/>
  <c r="G32" i="2"/>
  <c r="N31" i="2"/>
  <c r="M31" i="2"/>
  <c r="L31" i="2"/>
  <c r="K31" i="2"/>
  <c r="J31" i="2"/>
  <c r="G31" i="2"/>
  <c r="N30" i="2"/>
  <c r="M30" i="2"/>
  <c r="L30" i="2"/>
  <c r="K30" i="2"/>
  <c r="J30" i="2"/>
  <c r="G30" i="2"/>
  <c r="N29" i="2"/>
  <c r="M29" i="2"/>
  <c r="L29" i="2"/>
  <c r="K29" i="2"/>
  <c r="J29" i="2"/>
  <c r="G29" i="2"/>
  <c r="N28" i="2"/>
  <c r="M28" i="2"/>
  <c r="L28" i="2"/>
  <c r="K28" i="2"/>
  <c r="J28" i="2"/>
  <c r="G28" i="2"/>
  <c r="N27" i="2"/>
  <c r="M27" i="2"/>
  <c r="L27" i="2"/>
  <c r="K27" i="2"/>
  <c r="J27" i="2"/>
  <c r="G27" i="2"/>
  <c r="N26" i="2"/>
  <c r="M26" i="2"/>
  <c r="L26" i="2"/>
  <c r="K26" i="2"/>
  <c r="J26" i="2"/>
  <c r="G26" i="2"/>
  <c r="N25" i="2"/>
  <c r="M25" i="2"/>
  <c r="L25" i="2"/>
  <c r="K25" i="2"/>
  <c r="J25" i="2"/>
  <c r="G25" i="2"/>
  <c r="N24" i="2"/>
  <c r="M24" i="2"/>
  <c r="L24" i="2"/>
  <c r="K24" i="2"/>
  <c r="J24" i="2"/>
  <c r="G24" i="2"/>
  <c r="N23" i="2"/>
  <c r="M23" i="2"/>
  <c r="L23" i="2"/>
  <c r="K23" i="2"/>
  <c r="J23" i="2"/>
  <c r="G23" i="2"/>
  <c r="N22" i="2"/>
  <c r="M22" i="2"/>
  <c r="L22" i="2"/>
  <c r="K22" i="2"/>
  <c r="J22" i="2"/>
  <c r="G22" i="2"/>
  <c r="N21" i="2"/>
  <c r="M21" i="2"/>
  <c r="L21" i="2"/>
  <c r="K21" i="2"/>
  <c r="J21" i="2"/>
  <c r="G21" i="2"/>
  <c r="N20" i="2"/>
  <c r="M20" i="2"/>
  <c r="L20" i="2"/>
  <c r="K20" i="2"/>
  <c r="J20" i="2"/>
  <c r="G20" i="2"/>
  <c r="N19" i="2"/>
  <c r="M19" i="2"/>
  <c r="L19" i="2"/>
  <c r="K19" i="2"/>
  <c r="J19" i="2"/>
  <c r="G19" i="2"/>
  <c r="N18" i="2"/>
  <c r="M18" i="2"/>
  <c r="L18" i="2"/>
  <c r="K18" i="2"/>
  <c r="J18" i="2"/>
  <c r="G18" i="2"/>
  <c r="N17" i="2"/>
  <c r="M17" i="2"/>
  <c r="L17" i="2"/>
  <c r="K17" i="2"/>
  <c r="J17" i="2"/>
  <c r="G17" i="2"/>
  <c r="N16" i="2"/>
  <c r="M16" i="2"/>
  <c r="L16" i="2"/>
  <c r="K16" i="2"/>
  <c r="J16" i="2"/>
  <c r="G16" i="2"/>
  <c r="N15" i="2"/>
  <c r="M15" i="2"/>
  <c r="K15" i="2"/>
  <c r="J15" i="2"/>
  <c r="G15" i="2"/>
  <c r="L15" i="2" s="1"/>
  <c r="N14" i="2"/>
  <c r="M14" i="2"/>
  <c r="K14" i="2"/>
  <c r="J14" i="2"/>
  <c r="G14" i="2"/>
  <c r="L14" i="2" s="1"/>
  <c r="N13" i="2"/>
  <c r="M13" i="2"/>
  <c r="K13" i="2"/>
  <c r="J13" i="2"/>
  <c r="G13" i="2"/>
  <c r="L13" i="2" s="1"/>
  <c r="N12" i="2"/>
  <c r="M12" i="2"/>
  <c r="K12" i="2"/>
  <c r="J12" i="2"/>
  <c r="G12" i="2"/>
  <c r="L12" i="2" s="1"/>
  <c r="N11" i="2"/>
  <c r="M11" i="2"/>
  <c r="K11" i="2"/>
  <c r="J11" i="2"/>
  <c r="G11" i="2"/>
  <c r="L11" i="2" s="1"/>
  <c r="N10" i="2"/>
  <c r="M10" i="2"/>
  <c r="K10" i="2"/>
  <c r="J10" i="2"/>
  <c r="G10" i="2"/>
  <c r="L10" i="2" s="1"/>
  <c r="N9" i="2"/>
  <c r="M9" i="2"/>
  <c r="K9" i="2"/>
  <c r="J9" i="2"/>
  <c r="G9" i="2"/>
  <c r="L9" i="2" s="1"/>
  <c r="N8" i="2"/>
  <c r="M8" i="2"/>
  <c r="K8" i="2"/>
  <c r="J8" i="2"/>
  <c r="G8" i="2"/>
  <c r="L8" i="2" s="1"/>
  <c r="N7" i="2"/>
  <c r="M7" i="2"/>
  <c r="K7" i="2"/>
  <c r="J7" i="2"/>
  <c r="I6" i="4" s="1"/>
  <c r="G7" i="2"/>
  <c r="L7" i="2" s="1"/>
  <c r="N6" i="2"/>
  <c r="M6" i="2"/>
  <c r="K6" i="2"/>
  <c r="J6" i="2"/>
  <c r="B12" i="5" s="1"/>
  <c r="G6" i="2"/>
  <c r="L6" i="2" s="1"/>
  <c r="B10" i="5" l="1"/>
  <c r="C10" i="5" s="1"/>
  <c r="C32" i="4"/>
  <c r="A33" i="4"/>
  <c r="B9" i="5"/>
  <c r="C9" i="5" s="1"/>
  <c r="E6" i="4"/>
  <c r="G6" i="4"/>
  <c r="A34" i="4" l="1"/>
  <c r="C33" i="4"/>
  <c r="B33" i="4"/>
  <c r="B34" i="4" l="1"/>
  <c r="A35" i="4"/>
  <c r="C34" i="4"/>
  <c r="B35" i="4" l="1"/>
  <c r="A36" i="4"/>
  <c r="C35" i="4"/>
  <c r="C36" i="4" l="1"/>
  <c r="B36" i="4"/>
  <c r="A37" i="4"/>
  <c r="C37" i="4" l="1"/>
  <c r="B37" i="4"/>
  <c r="A38" i="4"/>
  <c r="B38" i="4" l="1"/>
  <c r="A39" i="4"/>
  <c r="C38" i="4"/>
  <c r="C39" i="4" l="1"/>
  <c r="B39" i="4"/>
  <c r="A40" i="4"/>
  <c r="C40" i="4" l="1"/>
  <c r="A41" i="4"/>
  <c r="B40" i="4"/>
  <c r="A42" i="4" l="1"/>
  <c r="C41" i="4"/>
  <c r="B41" i="4"/>
  <c r="C42" i="4" l="1"/>
  <c r="B42" i="4"/>
</calcChain>
</file>

<file path=xl/sharedStrings.xml><?xml version="1.0" encoding="utf-8"?>
<sst xmlns="http://schemas.openxmlformats.org/spreadsheetml/2006/main" count="191" uniqueCount="132">
  <si>
    <t>CONTAS E VENCIMENTOS</t>
  </si>
  <si>
    <t>Controle doméstico de contas, pagamentos, atrasos e recorrências — versão 1.0</t>
  </si>
  <si>
    <t>COMO USAR</t>
  </si>
  <si>
    <t>1</t>
  </si>
  <si>
    <t>Na aba CONTAS, registre uma obrigação por linha.</t>
  </si>
  <si>
    <t>2</t>
  </si>
  <si>
    <t>Preencha as células de entrada (texto azul): conta, categoria, valor, vencimento, recorrência, forma de pagamento, data/valor pagos e observações.</t>
  </si>
  <si>
    <t>3</t>
  </si>
  <si>
    <t>Status, saldo, dias para vencimento, competência e próximo vencimento são calculados automaticamente.</t>
  </si>
  <si>
    <t>4</t>
  </si>
  <si>
    <t>Use o DASHBOARD para acompanhar o mês e o ano; altere o mês de referência em B3.</t>
  </si>
  <si>
    <t>5</t>
  </si>
  <si>
    <t>Consulte AUDITORIA se houver preenchimentos incompletos ou inconsistentes.</t>
  </si>
  <si>
    <t>6</t>
  </si>
  <si>
    <t>Recorrência calcula o próximo vencimento, mas não cria automaticamente uma nova linha futura.</t>
  </si>
  <si>
    <t>LEGENDA</t>
  </si>
  <si>
    <t>Entrada manual</t>
  </si>
  <si>
    <t>Texto azul</t>
  </si>
  <si>
    <t>Cálculo automático</t>
  </si>
  <si>
    <t>Texto preto</t>
  </si>
  <si>
    <t>Atenção / revisar</t>
  </si>
  <si>
    <t>Fundo amarelo</t>
  </si>
  <si>
    <t>Vencido / problema</t>
  </si>
  <si>
    <t>Fundo vermelho claro</t>
  </si>
  <si>
    <t>REFERÊNCIAS DE ESTUDO</t>
  </si>
  <si>
    <t>Calendário de contas — CFPB</t>
  </si>
  <si>
    <t>https://www.consumerfinance.gov/about-us/blog/budget-help-manage-your-monthly-expenses-bill-calendar/</t>
  </si>
  <si>
    <t>Orçamento doméstico — Consumer.gov</t>
  </si>
  <si>
    <t>https://consumer.gov/your-money/making-budget</t>
  </si>
  <si>
    <t>Tabelas do Excel — Microsoft</t>
  </si>
  <si>
    <t>https://support.microsoft.com/en-us/excel/get-started/create-and-format-tables</t>
  </si>
  <si>
    <t>Formatação condicional — Microsoft</t>
  </si>
  <si>
    <t>https://support.microsoft.com/en-us/excel/use-conditional-formatting-to-highlight-information-in-excel</t>
  </si>
  <si>
    <t>CONTAS E VENCIMENTOS — LANÇAMENTOS</t>
  </si>
  <si>
    <t>Uma linha = uma conta/obrigação. Campos azuis são digitados; demais colunas são calculadas.</t>
  </si>
  <si>
    <t>Conta</t>
  </si>
  <si>
    <t>Categoria</t>
  </si>
  <si>
    <t>Valor Previsto</t>
  </si>
  <si>
    <t>Vencimento</t>
  </si>
  <si>
    <t>Recorrência</t>
  </si>
  <si>
    <t>Forma de Pagamento</t>
  </si>
  <si>
    <t>Status</t>
  </si>
  <si>
    <t>Data Paga</t>
  </si>
  <si>
    <t>Valor Pago</t>
  </si>
  <si>
    <t>Saldo</t>
  </si>
  <si>
    <t>Diferença</t>
  </si>
  <si>
    <t>Dias p/ Venc.</t>
  </si>
  <si>
    <t>Próximo Vencimento</t>
  </si>
  <si>
    <t>Competência</t>
  </si>
  <si>
    <t>Observações</t>
  </si>
  <si>
    <t>Aluguel apartamento</t>
  </si>
  <si>
    <t>Aluguel/Moradia</t>
  </si>
  <si>
    <t>Mensal</t>
  </si>
  <si>
    <t>Pix</t>
  </si>
  <si>
    <t>Exemplo fictício</t>
  </si>
  <si>
    <t>Conta de energia</t>
  </si>
  <si>
    <t>Energia</t>
  </si>
  <si>
    <t>Débito automático</t>
  </si>
  <si>
    <t>Internet residencial</t>
  </si>
  <si>
    <t>Internet</t>
  </si>
  <si>
    <t>Cartão de crédito</t>
  </si>
  <si>
    <t>Fatura do cartão</t>
  </si>
  <si>
    <t>Streaming</t>
  </si>
  <si>
    <t>Assinaturas</t>
  </si>
  <si>
    <t>Mensalidade escolar</t>
  </si>
  <si>
    <t>Escola/Educação</t>
  </si>
  <si>
    <t>Boleto</t>
  </si>
  <si>
    <t>Pagamento parcial fictício</t>
  </si>
  <si>
    <t>Condomínio</t>
  </si>
  <si>
    <t>Conta de água</t>
  </si>
  <si>
    <t>Água</t>
  </si>
  <si>
    <t>Seguro do carro</t>
  </si>
  <si>
    <t>Seguros</t>
  </si>
  <si>
    <t>Academia</t>
  </si>
  <si>
    <t>Saúde</t>
  </si>
  <si>
    <t>Categorias</t>
  </si>
  <si>
    <t>Recorrências</t>
  </si>
  <si>
    <t>Formas de pagamento</t>
  </si>
  <si>
    <t>Status calculado</t>
  </si>
  <si>
    <t>Parâmetro</t>
  </si>
  <si>
    <t>Valor</t>
  </si>
  <si>
    <t>Não recorrente</t>
  </si>
  <si>
    <t>Pago</t>
  </si>
  <si>
    <t>Ano de análise</t>
  </si>
  <si>
    <t>Semanal</t>
  </si>
  <si>
    <t>Parcial</t>
  </si>
  <si>
    <t>Moeda</t>
  </si>
  <si>
    <t>BRL</t>
  </si>
  <si>
    <t>Quinzenal</t>
  </si>
  <si>
    <t>Vencido</t>
  </si>
  <si>
    <t>Horizonte de alerta (dias)</t>
  </si>
  <si>
    <t>Vence hoje</t>
  </si>
  <si>
    <t>Versão</t>
  </si>
  <si>
    <t>1.0</t>
  </si>
  <si>
    <t>Bimestral</t>
  </si>
  <si>
    <t>Transferência</t>
  </si>
  <si>
    <t>A vencer</t>
  </si>
  <si>
    <t>Telefone</t>
  </si>
  <si>
    <t>Trimestral</t>
  </si>
  <si>
    <t>Dinheiro</t>
  </si>
  <si>
    <t>Revisar</t>
  </si>
  <si>
    <t>Semestral</t>
  </si>
  <si>
    <t>Outro</t>
  </si>
  <si>
    <t>Anual</t>
  </si>
  <si>
    <t>Impostos/Taxas</t>
  </si>
  <si>
    <t>Transporte</t>
  </si>
  <si>
    <t>Outros</t>
  </si>
  <si>
    <t>DASHBOARD — CONTAS E VENCIMENTOS</t>
  </si>
  <si>
    <t>Mês de referência</t>
  </si>
  <si>
    <t>Altere B3 para analisar outro mês.</t>
  </si>
  <si>
    <t>Previsto no mês</t>
  </si>
  <si>
    <t>Pago no mês</t>
  </si>
  <si>
    <t>Saldo em aberto</t>
  </si>
  <si>
    <t>Saldo vencido</t>
  </si>
  <si>
    <t>Próximos 7 dias</t>
  </si>
  <si>
    <t>PREVISTO POR CATEGORIA</t>
  </si>
  <si>
    <t>EVOLUÇÃO NO ANO</t>
  </si>
  <si>
    <t>Mês</t>
  </si>
  <si>
    <t>Previsto</t>
  </si>
  <si>
    <t>AUDITORIA E CHECKS</t>
  </si>
  <si>
    <t>Use esta aba para identificar preenchimentos que merecem revisão.</t>
  </si>
  <si>
    <t>Verificação</t>
  </si>
  <si>
    <t>Resultado</t>
  </si>
  <si>
    <t>Registros com conta</t>
  </si>
  <si>
    <t>INFO</t>
  </si>
  <si>
    <t>Campos obrigatórios faltantes (categoria/valor/vencimento)</t>
  </si>
  <si>
    <t>Data paga sem valor pago</t>
  </si>
  <si>
    <t>Valor pago sem data paga</t>
  </si>
  <si>
    <t>Status 'Revisar'</t>
  </si>
  <si>
    <t>Registros com status vazio apesar de conta preenchida</t>
  </si>
  <si>
    <t>Valores negativos (previsto ou pago)</t>
  </si>
  <si>
    <t>Saldo vencido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</si>
</sst>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R$&quot;\ #,##0.00;[Red]\-&quot;R$&quot;\ #,##0.00"/>
    <numFmt numFmtId="164" formatCode="mmmm/yyyy"/>
    <numFmt numFmtId="165" formatCode="&quot;R$&quot;\ #,##0.00"/>
    <numFmt numFmtId="166" formatCode="mmm"/>
  </numFmts>
  <fonts count="12">
    <font>
      <sz val="11"/>
      <name val="Carlito"/>
    </font>
    <font>
      <b/>
      <sz val="11"/>
      <color rgb="FFFFFFFF"/>
      <name val="Carlito"/>
    </font>
    <font>
      <b/>
      <sz val="18"/>
      <color rgb="FFFFFFFF"/>
      <name val="Carlito"/>
    </font>
    <font>
      <i/>
      <sz val="11"/>
      <color rgb="FF17324D"/>
      <name val="Carlito"/>
    </font>
    <font>
      <b/>
      <sz val="11"/>
      <color rgb="FF17324D"/>
      <name val="Carlito"/>
    </font>
    <font>
      <sz val="11"/>
      <color rgb="FF2F75B5"/>
      <name val="Carlito"/>
    </font>
    <font>
      <sz val="11"/>
      <color rgb="FF000000"/>
      <name val="Carlito"/>
    </font>
    <font>
      <sz val="11"/>
      <color rgb="FF0563C1"/>
      <name val="Carlito"/>
    </font>
    <font>
      <b/>
      <sz val="16"/>
      <color rgb="FFFFFFFF"/>
      <name val="Carlito"/>
    </font>
    <font>
      <b/>
      <sz val="11"/>
      <color rgb="FF2F75B5"/>
      <name val="Carlito"/>
    </font>
    <font>
      <i/>
      <sz val="11"/>
      <color rgb="FF666666"/>
      <name val="Carlito"/>
    </font>
    <font>
      <b/>
      <sz val="15"/>
      <color rgb="FF17324D"/>
      <name val="Carlito"/>
    </font>
  </fonts>
  <fills count="8">
    <fill>
      <patternFill patternType="none"/>
    </fill>
    <fill>
      <patternFill patternType="gray125"/>
    </fill>
    <fill>
      <patternFill patternType="solid">
        <fgColor rgb="FF17324D"/>
      </patternFill>
    </fill>
    <fill>
      <patternFill patternType="solid">
        <fgColor rgb="FFEEF5FB"/>
      </patternFill>
    </fill>
    <fill>
      <patternFill patternType="solid">
        <fgColor rgb="FF2F75B5"/>
      </patternFill>
    </fill>
    <fill>
      <patternFill patternType="solid">
        <fgColor rgb="FFFFF2CC"/>
      </patternFill>
    </fill>
    <fill>
      <patternFill patternType="solid">
        <fgColor rgb="FFFCE4D6"/>
      </patternFill>
    </fill>
    <fill>
      <patternFill patternType="solid">
        <fgColor rgb="FF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/>
    <xf numFmtId="0" fontId="1" fillId="4" borderId="0" xfId="0" applyNumberFormat="1" applyFont="1" applyFill="1" applyBorder="1"/>
    <xf numFmtId="0" fontId="0" fillId="0" borderId="0" xfId="0" applyNumberFormat="1" applyFont="1" applyFill="1" applyBorder="1" applyAlignment="1">
      <alignment vertical="top"/>
    </xf>
    <xf numFmtId="0" fontId="1" fillId="4" borderId="0" xfId="0" applyNumberFormat="1" applyFont="1" applyFill="1" applyBorder="1" applyAlignment="1">
      <alignment vertical="top"/>
    </xf>
    <xf numFmtId="0" fontId="4" fillId="0" borderId="0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vertical="top"/>
    </xf>
    <xf numFmtId="0" fontId="6" fillId="0" borderId="0" xfId="0" applyNumberFormat="1" applyFont="1" applyFill="1" applyBorder="1" applyAlignment="1">
      <alignment vertical="top"/>
    </xf>
    <xf numFmtId="0" fontId="0" fillId="5" borderId="0" xfId="0" applyNumberFormat="1" applyFont="1" applyFill="1" applyBorder="1" applyAlignment="1">
      <alignment vertical="top"/>
    </xf>
    <xf numFmtId="0" fontId="0" fillId="6" borderId="0" xfId="0" applyNumberFormat="1" applyFont="1" applyFill="1" applyBorder="1" applyAlignment="1">
      <alignment vertical="top"/>
    </xf>
    <xf numFmtId="0" fontId="7" fillId="0" borderId="0" xfId="0" applyNumberFormat="1" applyFont="1" applyFill="1" applyBorder="1" applyAlignment="1">
      <alignment vertical="top" wrapText="1"/>
    </xf>
    <xf numFmtId="0" fontId="1" fillId="4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vertical="center"/>
    </xf>
    <xf numFmtId="8" fontId="5" fillId="0" borderId="0" xfId="0" applyNumberFormat="1" applyFont="1" applyFill="1" applyBorder="1" applyAlignment="1">
      <alignment vertical="center"/>
    </xf>
    <xf numFmtId="14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8" fontId="6" fillId="0" borderId="0" xfId="0" applyNumberFormat="1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vertical="center"/>
    </xf>
    <xf numFmtId="14" fontId="6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 wrapText="1"/>
    </xf>
    <xf numFmtId="164" fontId="9" fillId="7" borderId="0" xfId="0" applyNumberFormat="1" applyFont="1" applyFill="1" applyBorder="1"/>
    <xf numFmtId="165" fontId="0" fillId="0" borderId="0" xfId="0" applyNumberFormat="1" applyFont="1" applyFill="1" applyBorder="1"/>
    <xf numFmtId="166" fontId="0" fillId="0" borderId="0" xfId="0" applyNumberFormat="1" applyFont="1" applyFill="1" applyBorder="1"/>
    <xf numFmtId="0" fontId="2" fillId="2" borderId="0" xfId="0" applyNumberFormat="1" applyFont="1" applyFill="1" applyBorder="1" applyAlignment="1">
      <alignment horizontal="left" vertical="top"/>
    </xf>
    <xf numFmtId="0" fontId="3" fillId="3" borderId="0" xfId="0" applyNumberFormat="1" applyFont="1" applyFill="1" applyBorder="1" applyAlignment="1">
      <alignment vertical="top"/>
    </xf>
    <xf numFmtId="0" fontId="8" fillId="2" borderId="0" xfId="0" applyNumberFormat="1" applyFont="1" applyFill="1" applyBorder="1" applyAlignment="1">
      <alignment horizontal="left" vertical="center"/>
    </xf>
    <xf numFmtId="0" fontId="3" fillId="3" borderId="0" xfId="0" applyNumberFormat="1" applyFont="1" applyFill="1" applyBorder="1"/>
    <xf numFmtId="0" fontId="10" fillId="0" borderId="0" xfId="0" applyNumberFormat="1" applyFont="1" applyFill="1" applyBorder="1"/>
    <xf numFmtId="0" fontId="1" fillId="4" borderId="0" xfId="0" applyNumberFormat="1" applyFont="1" applyFill="1" applyBorder="1" applyAlignment="1">
      <alignment horizontal="center"/>
    </xf>
    <xf numFmtId="165" fontId="11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/>
    <xf numFmtId="0" fontId="1" fillId="2" borderId="0" xfId="0" applyNumberFormat="1" applyFont="1" applyFill="1" applyBorder="1"/>
    <xf numFmtId="0" fontId="8" fillId="2" borderId="0" xfId="0" applyNumberFormat="1" applyFont="1" applyFill="1" applyBorder="1"/>
  </cellXfs>
  <cellStyles count="1">
    <cellStyle name="Normal" xfId="0" builtinId="0"/>
  </cellStyles>
  <dxfs count="7">
    <dxf>
      <font>
        <b/>
        <color rgb="FF006100"/>
      </font>
      <fill>
        <patternFill patternType="solid">
          <bgColor rgb="FFE2F0D9"/>
        </patternFill>
      </fill>
    </dxf>
    <dxf>
      <font>
        <b/>
        <color rgb="FF9C0006"/>
      </font>
      <fill>
        <patternFill patternType="solid">
          <bgColor rgb="FFFCE4D6"/>
        </patternFill>
      </fill>
    </dxf>
    <dxf>
      <fill>
        <patternFill patternType="solid">
          <bgColor rgb="FFE2F0D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FCE4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Contas previstas por categoria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Previsto no mês</c:v>
          </c:tx>
          <c:invertIfNegative val="1"/>
          <c:cat>
            <c:strRef>
              <c:f>DASHBOARD!$A$12:$A$25</c:f>
              <c:strCache>
                <c:ptCount val="14"/>
                <c:pt idx="0">
                  <c:v>Aluguel/Moradia</c:v>
                </c:pt>
                <c:pt idx="1">
                  <c:v>Condomínio</c:v>
                </c:pt>
                <c:pt idx="2">
                  <c:v>Energia</c:v>
                </c:pt>
                <c:pt idx="3">
                  <c:v>Água</c:v>
                </c:pt>
                <c:pt idx="4">
                  <c:v>Internet</c:v>
                </c:pt>
                <c:pt idx="5">
                  <c:v>Telefone</c:v>
                </c:pt>
                <c:pt idx="6">
                  <c:v>Cartão de crédito</c:v>
                </c:pt>
                <c:pt idx="7">
                  <c:v>Assinaturas</c:v>
                </c:pt>
                <c:pt idx="8">
                  <c:v>Escola/Educação</c:v>
                </c:pt>
                <c:pt idx="9">
                  <c:v>Saúde</c:v>
                </c:pt>
                <c:pt idx="10">
                  <c:v>Seguros</c:v>
                </c:pt>
                <c:pt idx="11">
                  <c:v>Impostos/Taxas</c:v>
                </c:pt>
                <c:pt idx="12">
                  <c:v>Transporte</c:v>
                </c:pt>
                <c:pt idx="13">
                  <c:v>Outros</c:v>
                </c:pt>
              </c:strCache>
            </c:strRef>
          </c:cat>
          <c:val>
            <c:numRef>
              <c:f>DASHBOARD!$B$12:$B$25</c:f>
              <c:numCache>
                <c:formatCode>"R$"\ #,##0.00</c:formatCode>
                <c:ptCount val="14"/>
                <c:pt idx="0">
                  <c:v>1800</c:v>
                </c:pt>
                <c:pt idx="1">
                  <c:v>520</c:v>
                </c:pt>
                <c:pt idx="2">
                  <c:v>245.7</c:v>
                </c:pt>
                <c:pt idx="3">
                  <c:v>98.4</c:v>
                </c:pt>
                <c:pt idx="4">
                  <c:v>129.9</c:v>
                </c:pt>
                <c:pt idx="5">
                  <c:v>0</c:v>
                </c:pt>
                <c:pt idx="6">
                  <c:v>950</c:v>
                </c:pt>
                <c:pt idx="7">
                  <c:v>39.9</c:v>
                </c:pt>
                <c:pt idx="8">
                  <c:v>780</c:v>
                </c:pt>
                <c:pt idx="9">
                  <c:v>89.9</c:v>
                </c:pt>
                <c:pt idx="10">
                  <c:v>210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2697864"/>
        <c:axId val="459187184"/>
      </c:barChart>
      <c:catAx>
        <c:axId val="362697864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59187184"/>
        <c:crosses val="autoZero"/>
        <c:auto val="1"/>
        <c:lblAlgn val="ctr"/>
        <c:lblOffset val="100"/>
        <c:noMultiLvlLbl val="0"/>
      </c:catAx>
      <c:valAx>
        <c:axId val="459187184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&quot;R$&quot;\ #,##0.00" sourceLinked="1"/>
        <c:majorTickMark val="none"/>
        <c:minorTickMark val="none"/>
        <c:tickLblPos val="nextTo"/>
        <c:crossAx val="362697864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Previsto x pago por mês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Previsto</c:v>
          </c:tx>
          <c:marker>
            <c:symbol val="none"/>
          </c:marker>
          <c:cat>
            <c:numRef>
              <c:f>DASHBOARD!$A$31:$A$42</c:f>
              <c:numCache>
                <c:formatCode>mmm</c:formatCode>
                <c:ptCount val="12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</c:numCache>
            </c:numRef>
          </c:cat>
          <c:val>
            <c:numRef>
              <c:f>DASHBOARD!$B$31:$B$42</c:f>
              <c:numCache>
                <c:formatCode>"R$"\ 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4863.7999999999993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ser>
          <c:idx val="1"/>
          <c:order val="1"/>
          <c:tx>
            <c:v>Pago</c:v>
          </c:tx>
          <c:marker>
            <c:symbol val="none"/>
          </c:marker>
          <c:cat>
            <c:numRef>
              <c:f>DASHBOARD!$A$31:$A$42</c:f>
              <c:numCache>
                <c:formatCode>mmm</c:formatCode>
                <c:ptCount val="12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</c:numCache>
            </c:numRef>
          </c:cat>
          <c:val>
            <c:numRef>
              <c:f>DASHBOARD!$C$31:$C$42</c:f>
              <c:numCache>
                <c:formatCode>"R$"\ 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2419.8000000000002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0224024"/>
        <c:axId val="460696216"/>
      </c:lineChart>
      <c:dateAx>
        <c:axId val="460224024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mmm" sourceLinked="1"/>
        <c:majorTickMark val="none"/>
        <c:minorTickMark val="none"/>
        <c:tickLblPos val="nextTo"/>
        <c:crossAx val="460696216"/>
        <c:crosses val="autoZero"/>
        <c:auto val="1"/>
        <c:lblOffset val="100"/>
        <c:baseTimeUnit val="months"/>
      </c:dateAx>
      <c:valAx>
        <c:axId val="460696216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&quot;R$&quot;\ #,##0.00" sourceLinked="1"/>
        <c:majorTickMark val="none"/>
        <c:minorTickMark val="none"/>
        <c:tickLblPos val="nextTo"/>
        <c:crossAx val="460224024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10</xdr:col>
      <xdr:colOff>0</xdr:colOff>
      <xdr:row>27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28</xdr:row>
      <xdr:rowOff>0</xdr:rowOff>
    </xdr:from>
    <xdr:to>
      <xdr:col>10</xdr:col>
      <xdr:colOff>0</xdr:colOff>
      <xdr:row>46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ContasTable" displayName="ContasTable" ref="A5:O205" totalsRowShown="0">
  <tableColumns count="15">
    <tableColumn id="1" name="Conta"/>
    <tableColumn id="2" name="Categoria"/>
    <tableColumn id="3" name="Valor Previsto"/>
    <tableColumn id="4" name="Vencimento"/>
    <tableColumn id="5" name="Recorrência"/>
    <tableColumn id="6" name="Forma de Pagamento"/>
    <tableColumn id="7" name="Status"/>
    <tableColumn id="8" name="Data Paga"/>
    <tableColumn id="9" name="Valor Pago"/>
    <tableColumn id="10" name="Saldo"/>
    <tableColumn id="11" name="Diferença"/>
    <tableColumn id="12" name="Dias p/ Venc."/>
    <tableColumn id="13" name="Próximo Vencimento"/>
    <tableColumn id="14" name="Competência"/>
    <tableColumn id="15" name="Observaçõ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showGridLines="0" tabSelected="1" workbookViewId="0">
      <selection sqref="A1:L1"/>
    </sheetView>
  </sheetViews>
  <sheetFormatPr defaultRowHeight="14.25"/>
  <cols>
    <col min="1" max="1" width="22" customWidth="1"/>
    <col min="2" max="3" width="18" customWidth="1"/>
    <col min="4" max="10" width="15" customWidth="1"/>
  </cols>
  <sheetData>
    <row r="1" spans="1:12" ht="30" customHeight="1">
      <c r="A1" s="27" t="s">
        <v>107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3" spans="1:12" ht="15">
      <c r="A3" t="s">
        <v>108</v>
      </c>
      <c r="B3" s="22">
        <v>46235</v>
      </c>
      <c r="D3" s="29" t="s">
        <v>109</v>
      </c>
      <c r="E3" s="29"/>
      <c r="F3" s="29"/>
      <c r="G3" s="29"/>
      <c r="H3" s="29"/>
    </row>
    <row r="5" spans="1:12" ht="15">
      <c r="A5" s="30" t="s">
        <v>110</v>
      </c>
      <c r="B5" s="30"/>
      <c r="C5" s="30" t="s">
        <v>111</v>
      </c>
      <c r="D5" s="30"/>
      <c r="E5" s="30" t="s">
        <v>112</v>
      </c>
      <c r="F5" s="30"/>
      <c r="G5" s="30" t="s">
        <v>113</v>
      </c>
      <c r="H5" s="30"/>
      <c r="I5" s="30" t="s">
        <v>114</v>
      </c>
      <c r="J5" s="30"/>
    </row>
    <row r="6" spans="1:12">
      <c r="A6" s="31">
        <f>SUMIFS(CONTAS!$C$6:$C$205,CONTAS!$D$6:$D$205,"&gt;="&amp;EOMONTH($B$3,-1)+1,CONTAS!$D$6:$D$205,"&lt;="&amp;EOMONTH($B$3,0))</f>
        <v>4863.7999999999993</v>
      </c>
      <c r="B6" s="32"/>
      <c r="C6" s="31">
        <f>SUMIFS(CONTAS!$I$6:$I$205,CONTAS!$D$6:$D$205,"&gt;="&amp;EOMONTH($B$3,-1)+1,CONTAS!$D$6:$D$205,"&lt;="&amp;EOMONTH($B$3,0))</f>
        <v>2419.8000000000002</v>
      </c>
      <c r="D6" s="32"/>
      <c r="E6" s="31">
        <f>SUMIFS(CONTAS!$J$6:$J$205,CONTAS!$D$6:$D$205,"&gt;="&amp;EOMONTH($B$3,-1)+1,CONTAS!$D$6:$D$205,"&lt;="&amp;EOMONTH($B$3,0))</f>
        <v>2444.0000000000005</v>
      </c>
      <c r="F6" s="32"/>
      <c r="G6" s="31">
        <f ca="1">SUMIFS(CONTAS!$J$6:$J$205,CONTAS!$D$6:$D$205,"&gt;="&amp;EOMONTH($B$3,-1)+1,CONTAS!$D$6:$D$205,"&lt;"&amp;TODAY(),CONTAS!$J$6:$J$205,"&gt;0")</f>
        <v>900</v>
      </c>
      <c r="H6" s="32"/>
      <c r="I6" s="31">
        <f ca="1">SUMIFS(CONTAS!$J$6:$J$205,CONTAS!$D$6:$D$205,"&gt;="&amp;TODAY(),CONTAS!$D$6:$D$205,"&lt;="&amp;TODAY()+LISTAS!$F$4,CONTAS!$J$6:$J$205,"&gt;0")</f>
        <v>1235.6000000000001</v>
      </c>
      <c r="J6" s="32"/>
    </row>
    <row r="7" spans="1:12">
      <c r="A7" s="32"/>
      <c r="B7" s="32"/>
      <c r="C7" s="32"/>
      <c r="D7" s="32"/>
      <c r="E7" s="32"/>
      <c r="F7" s="32"/>
      <c r="G7" s="32"/>
      <c r="H7" s="32"/>
      <c r="I7" s="32"/>
      <c r="J7" s="32"/>
    </row>
    <row r="10" spans="1:12" ht="15">
      <c r="A10" s="33" t="s">
        <v>115</v>
      </c>
      <c r="B10" s="33"/>
      <c r="C10" s="33"/>
    </row>
    <row r="11" spans="1:12" ht="15">
      <c r="A11" s="3" t="s">
        <v>36</v>
      </c>
      <c r="B11" s="3" t="s">
        <v>110</v>
      </c>
    </row>
    <row r="12" spans="1:12">
      <c r="A12" s="2" t="s">
        <v>51</v>
      </c>
      <c r="B12" s="23">
        <f>SUMIFS(CONTAS!$C$6:$C$205,CONTAS!$B$6:$B$205,A12,CONTAS!$D$6:$D$205,"&gt;="&amp;EOMONTH($B$3,-1)+1,CONTAS!$D$6:$D$205,"&lt;="&amp;EOMONTH($B$3,0))</f>
        <v>1800</v>
      </c>
    </row>
    <row r="13" spans="1:12">
      <c r="A13" s="2" t="s">
        <v>68</v>
      </c>
      <c r="B13" s="23">
        <f>SUMIFS(CONTAS!$C$6:$C$205,CONTAS!$B$6:$B$205,A13,CONTAS!$D$6:$D$205,"&gt;="&amp;EOMONTH($B$3,-1)+1,CONTAS!$D$6:$D$205,"&lt;="&amp;EOMONTH($B$3,0))</f>
        <v>520</v>
      </c>
    </row>
    <row r="14" spans="1:12">
      <c r="A14" s="2" t="s">
        <v>56</v>
      </c>
      <c r="B14" s="23">
        <f>SUMIFS(CONTAS!$C$6:$C$205,CONTAS!$B$6:$B$205,A14,CONTAS!$D$6:$D$205,"&gt;="&amp;EOMONTH($B$3,-1)+1,CONTAS!$D$6:$D$205,"&lt;="&amp;EOMONTH($B$3,0))</f>
        <v>245.7</v>
      </c>
    </row>
    <row r="15" spans="1:12">
      <c r="A15" s="2" t="s">
        <v>70</v>
      </c>
      <c r="B15" s="23">
        <f>SUMIFS(CONTAS!$C$6:$C$205,CONTAS!$B$6:$B$205,A15,CONTAS!$D$6:$D$205,"&gt;="&amp;EOMONTH($B$3,-1)+1,CONTAS!$D$6:$D$205,"&lt;="&amp;EOMONTH($B$3,0))</f>
        <v>98.4</v>
      </c>
    </row>
    <row r="16" spans="1:12">
      <c r="A16" s="2" t="s">
        <v>59</v>
      </c>
      <c r="B16" s="23">
        <f>SUMIFS(CONTAS!$C$6:$C$205,CONTAS!$B$6:$B$205,A16,CONTAS!$D$6:$D$205,"&gt;="&amp;EOMONTH($B$3,-1)+1,CONTAS!$D$6:$D$205,"&lt;="&amp;EOMONTH($B$3,0))</f>
        <v>129.9</v>
      </c>
    </row>
    <row r="17" spans="1:3">
      <c r="A17" s="2" t="s">
        <v>97</v>
      </c>
      <c r="B17" s="23">
        <f>SUMIFS(CONTAS!$C$6:$C$205,CONTAS!$B$6:$B$205,A17,CONTAS!$D$6:$D$205,"&gt;="&amp;EOMONTH($B$3,-1)+1,CONTAS!$D$6:$D$205,"&lt;="&amp;EOMONTH($B$3,0))</f>
        <v>0</v>
      </c>
    </row>
    <row r="18" spans="1:3">
      <c r="A18" s="2" t="s">
        <v>60</v>
      </c>
      <c r="B18" s="23">
        <f>SUMIFS(CONTAS!$C$6:$C$205,CONTAS!$B$6:$B$205,A18,CONTAS!$D$6:$D$205,"&gt;="&amp;EOMONTH($B$3,-1)+1,CONTAS!$D$6:$D$205,"&lt;="&amp;EOMONTH($B$3,0))</f>
        <v>950</v>
      </c>
    </row>
    <row r="19" spans="1:3">
      <c r="A19" s="2" t="s">
        <v>63</v>
      </c>
      <c r="B19" s="23">
        <f>SUMIFS(CONTAS!$C$6:$C$205,CONTAS!$B$6:$B$205,A19,CONTAS!$D$6:$D$205,"&gt;="&amp;EOMONTH($B$3,-1)+1,CONTAS!$D$6:$D$205,"&lt;="&amp;EOMONTH($B$3,0))</f>
        <v>39.9</v>
      </c>
    </row>
    <row r="20" spans="1:3">
      <c r="A20" s="2" t="s">
        <v>65</v>
      </c>
      <c r="B20" s="23">
        <f>SUMIFS(CONTAS!$C$6:$C$205,CONTAS!$B$6:$B$205,A20,CONTAS!$D$6:$D$205,"&gt;="&amp;EOMONTH($B$3,-1)+1,CONTAS!$D$6:$D$205,"&lt;="&amp;EOMONTH($B$3,0))</f>
        <v>780</v>
      </c>
    </row>
    <row r="21" spans="1:3">
      <c r="A21" s="2" t="s">
        <v>74</v>
      </c>
      <c r="B21" s="23">
        <f>SUMIFS(CONTAS!$C$6:$C$205,CONTAS!$B$6:$B$205,A21,CONTAS!$D$6:$D$205,"&gt;="&amp;EOMONTH($B$3,-1)+1,CONTAS!$D$6:$D$205,"&lt;="&amp;EOMONTH($B$3,0))</f>
        <v>89.9</v>
      </c>
    </row>
    <row r="22" spans="1:3">
      <c r="A22" s="2" t="s">
        <v>72</v>
      </c>
      <c r="B22" s="23">
        <f>SUMIFS(CONTAS!$C$6:$C$205,CONTAS!$B$6:$B$205,A22,CONTAS!$D$6:$D$205,"&gt;="&amp;EOMONTH($B$3,-1)+1,CONTAS!$D$6:$D$205,"&lt;="&amp;EOMONTH($B$3,0))</f>
        <v>210</v>
      </c>
    </row>
    <row r="23" spans="1:3">
      <c r="A23" s="2" t="s">
        <v>104</v>
      </c>
      <c r="B23" s="23">
        <f>SUMIFS(CONTAS!$C$6:$C$205,CONTAS!$B$6:$B$205,A23,CONTAS!$D$6:$D$205,"&gt;="&amp;EOMONTH($B$3,-1)+1,CONTAS!$D$6:$D$205,"&lt;="&amp;EOMONTH($B$3,0))</f>
        <v>0</v>
      </c>
    </row>
    <row r="24" spans="1:3">
      <c r="A24" s="2" t="s">
        <v>105</v>
      </c>
      <c r="B24" s="23">
        <f>SUMIFS(CONTAS!$C$6:$C$205,CONTAS!$B$6:$B$205,A24,CONTAS!$D$6:$D$205,"&gt;="&amp;EOMONTH($B$3,-1)+1,CONTAS!$D$6:$D$205,"&lt;="&amp;EOMONTH($B$3,0))</f>
        <v>0</v>
      </c>
    </row>
    <row r="25" spans="1:3">
      <c r="A25" s="2" t="s">
        <v>106</v>
      </c>
      <c r="B25" s="23">
        <f>SUMIFS(CONTAS!$C$6:$C$205,CONTAS!$B$6:$B$205,A25,CONTAS!$D$6:$D$205,"&gt;="&amp;EOMONTH($B$3,-1)+1,CONTAS!$D$6:$D$205,"&lt;="&amp;EOMONTH($B$3,0))</f>
        <v>0</v>
      </c>
    </row>
    <row r="29" spans="1:3" ht="15">
      <c r="A29" s="33" t="s">
        <v>116</v>
      </c>
      <c r="B29" s="33"/>
      <c r="C29" s="33"/>
    </row>
    <row r="30" spans="1:3" ht="15">
      <c r="A30" s="3" t="s">
        <v>117</v>
      </c>
      <c r="B30" s="3" t="s">
        <v>118</v>
      </c>
      <c r="C30" s="3" t="s">
        <v>82</v>
      </c>
    </row>
    <row r="31" spans="1:3">
      <c r="A31" s="24">
        <f>DATE(YEAR($B$3),1,1)</f>
        <v>46023</v>
      </c>
      <c r="B31" s="23">
        <f>SUMIFS(CONTAS!$C$6:$C$205,CONTAS!$D$6:$D$205,"&gt;="&amp;A31,CONTAS!$D$6:$D$205,"&lt;="&amp;EOMONTH(A31,0))</f>
        <v>0</v>
      </c>
      <c r="C31" s="23">
        <f>SUMIFS(CONTAS!$I$6:$I$205,CONTAS!$D$6:$D$205,"&gt;="&amp;A31,CONTAS!$D$6:$D$205,"&lt;="&amp;EOMONTH(A31,0))</f>
        <v>0</v>
      </c>
    </row>
    <row r="32" spans="1:3">
      <c r="A32" s="24">
        <f t="shared" ref="A32:A42" si="0">EDATE(A31,1)</f>
        <v>46054</v>
      </c>
      <c r="B32" s="23">
        <f>SUMIFS(CONTAS!$C$6:$C$205,CONTAS!$D$6:$D$205,"&gt;="&amp;A32,CONTAS!$D$6:$D$205,"&lt;="&amp;EOMONTH(A32,0))</f>
        <v>0</v>
      </c>
      <c r="C32" s="23">
        <f>SUMIFS(CONTAS!$I$6:$I$205,CONTAS!$D$6:$D$205,"&gt;="&amp;A32,CONTAS!$D$6:$D$205,"&lt;="&amp;EOMONTH(A32,0))</f>
        <v>0</v>
      </c>
    </row>
    <row r="33" spans="1:3">
      <c r="A33" s="24">
        <f t="shared" si="0"/>
        <v>46082</v>
      </c>
      <c r="B33" s="23">
        <f>SUMIFS(CONTAS!$C$6:$C$205,CONTAS!$D$6:$D$205,"&gt;="&amp;A33,CONTAS!$D$6:$D$205,"&lt;="&amp;EOMONTH(A33,0))</f>
        <v>0</v>
      </c>
      <c r="C33" s="23">
        <f>SUMIFS(CONTAS!$I$6:$I$205,CONTAS!$D$6:$D$205,"&gt;="&amp;A33,CONTAS!$D$6:$D$205,"&lt;="&amp;EOMONTH(A33,0))</f>
        <v>0</v>
      </c>
    </row>
    <row r="34" spans="1:3">
      <c r="A34" s="24">
        <f t="shared" si="0"/>
        <v>46113</v>
      </c>
      <c r="B34" s="23">
        <f>SUMIFS(CONTAS!$C$6:$C$205,CONTAS!$D$6:$D$205,"&gt;="&amp;A34,CONTAS!$D$6:$D$205,"&lt;="&amp;EOMONTH(A34,0))</f>
        <v>0</v>
      </c>
      <c r="C34" s="23">
        <f>SUMIFS(CONTAS!$I$6:$I$205,CONTAS!$D$6:$D$205,"&gt;="&amp;A34,CONTAS!$D$6:$D$205,"&lt;="&amp;EOMONTH(A34,0))</f>
        <v>0</v>
      </c>
    </row>
    <row r="35" spans="1:3">
      <c r="A35" s="24">
        <f t="shared" si="0"/>
        <v>46143</v>
      </c>
      <c r="B35" s="23">
        <f>SUMIFS(CONTAS!$C$6:$C$205,CONTAS!$D$6:$D$205,"&gt;="&amp;A35,CONTAS!$D$6:$D$205,"&lt;="&amp;EOMONTH(A35,0))</f>
        <v>0</v>
      </c>
      <c r="C35" s="23">
        <f>SUMIFS(CONTAS!$I$6:$I$205,CONTAS!$D$6:$D$205,"&gt;="&amp;A35,CONTAS!$D$6:$D$205,"&lt;="&amp;EOMONTH(A35,0))</f>
        <v>0</v>
      </c>
    </row>
    <row r="36" spans="1:3">
      <c r="A36" s="24">
        <f t="shared" si="0"/>
        <v>46174</v>
      </c>
      <c r="B36" s="23">
        <f>SUMIFS(CONTAS!$C$6:$C$205,CONTAS!$D$6:$D$205,"&gt;="&amp;A36,CONTAS!$D$6:$D$205,"&lt;="&amp;EOMONTH(A36,0))</f>
        <v>0</v>
      </c>
      <c r="C36" s="23">
        <f>SUMIFS(CONTAS!$I$6:$I$205,CONTAS!$D$6:$D$205,"&gt;="&amp;A36,CONTAS!$D$6:$D$205,"&lt;="&amp;EOMONTH(A36,0))</f>
        <v>0</v>
      </c>
    </row>
    <row r="37" spans="1:3">
      <c r="A37" s="24">
        <f t="shared" si="0"/>
        <v>46204</v>
      </c>
      <c r="B37" s="23">
        <f>SUMIFS(CONTAS!$C$6:$C$205,CONTAS!$D$6:$D$205,"&gt;="&amp;A37,CONTAS!$D$6:$D$205,"&lt;="&amp;EOMONTH(A37,0))</f>
        <v>0</v>
      </c>
      <c r="C37" s="23">
        <f>SUMIFS(CONTAS!$I$6:$I$205,CONTAS!$D$6:$D$205,"&gt;="&amp;A37,CONTAS!$D$6:$D$205,"&lt;="&amp;EOMONTH(A37,0))</f>
        <v>0</v>
      </c>
    </row>
    <row r="38" spans="1:3">
      <c r="A38" s="24">
        <f t="shared" si="0"/>
        <v>46235</v>
      </c>
      <c r="B38" s="23">
        <f>SUMIFS(CONTAS!$C$6:$C$205,CONTAS!$D$6:$D$205,"&gt;="&amp;A38,CONTAS!$D$6:$D$205,"&lt;="&amp;EOMONTH(A38,0))</f>
        <v>4863.7999999999993</v>
      </c>
      <c r="C38" s="23">
        <f>SUMIFS(CONTAS!$I$6:$I$205,CONTAS!$D$6:$D$205,"&gt;="&amp;A38,CONTAS!$D$6:$D$205,"&lt;="&amp;EOMONTH(A38,0))</f>
        <v>2419.8000000000002</v>
      </c>
    </row>
    <row r="39" spans="1:3">
      <c r="A39" s="24">
        <f t="shared" si="0"/>
        <v>46266</v>
      </c>
      <c r="B39" s="23">
        <f>SUMIFS(CONTAS!$C$6:$C$205,CONTAS!$D$6:$D$205,"&gt;="&amp;A39,CONTAS!$D$6:$D$205,"&lt;="&amp;EOMONTH(A39,0))</f>
        <v>0</v>
      </c>
      <c r="C39" s="23">
        <f>SUMIFS(CONTAS!$I$6:$I$205,CONTAS!$D$6:$D$205,"&gt;="&amp;A39,CONTAS!$D$6:$D$205,"&lt;="&amp;EOMONTH(A39,0))</f>
        <v>0</v>
      </c>
    </row>
    <row r="40" spans="1:3">
      <c r="A40" s="24">
        <f t="shared" si="0"/>
        <v>46296</v>
      </c>
      <c r="B40" s="23">
        <f>SUMIFS(CONTAS!$C$6:$C$205,CONTAS!$D$6:$D$205,"&gt;="&amp;A40,CONTAS!$D$6:$D$205,"&lt;="&amp;EOMONTH(A40,0))</f>
        <v>0</v>
      </c>
      <c r="C40" s="23">
        <f>SUMIFS(CONTAS!$I$6:$I$205,CONTAS!$D$6:$D$205,"&gt;="&amp;A40,CONTAS!$D$6:$D$205,"&lt;="&amp;EOMONTH(A40,0))</f>
        <v>0</v>
      </c>
    </row>
    <row r="41" spans="1:3">
      <c r="A41" s="24">
        <f t="shared" si="0"/>
        <v>46327</v>
      </c>
      <c r="B41" s="23">
        <f>SUMIFS(CONTAS!$C$6:$C$205,CONTAS!$D$6:$D$205,"&gt;="&amp;A41,CONTAS!$D$6:$D$205,"&lt;="&amp;EOMONTH(A41,0))</f>
        <v>0</v>
      </c>
      <c r="C41" s="23">
        <f>SUMIFS(CONTAS!$I$6:$I$205,CONTAS!$D$6:$D$205,"&gt;="&amp;A41,CONTAS!$D$6:$D$205,"&lt;="&amp;EOMONTH(A41,0))</f>
        <v>0</v>
      </c>
    </row>
    <row r="42" spans="1:3">
      <c r="A42" s="24">
        <f t="shared" si="0"/>
        <v>46357</v>
      </c>
      <c r="B42" s="23">
        <f>SUMIFS(CONTAS!$C$6:$C$205,CONTAS!$D$6:$D$205,"&gt;="&amp;A42,CONTAS!$D$6:$D$205,"&lt;="&amp;EOMONTH(A42,0))</f>
        <v>0</v>
      </c>
      <c r="C42" s="23">
        <f>SUMIFS(CONTAS!$I$6:$I$205,CONTAS!$D$6:$D$205,"&gt;="&amp;A42,CONTAS!$D$6:$D$205,"&lt;="&amp;EOMONTH(A42,0))</f>
        <v>0</v>
      </c>
    </row>
  </sheetData>
  <mergeCells count="14">
    <mergeCell ref="A10:C10"/>
    <mergeCell ref="A29:C29"/>
    <mergeCell ref="A6:B7"/>
    <mergeCell ref="C6:D7"/>
    <mergeCell ref="E6:F7"/>
    <mergeCell ref="G6:H7"/>
    <mergeCell ref="I6:J7"/>
    <mergeCell ref="A1:L1"/>
    <mergeCell ref="D3:H3"/>
    <mergeCell ref="A5:B5"/>
    <mergeCell ref="C5:D5"/>
    <mergeCell ref="E5:F5"/>
    <mergeCell ref="G5:H5"/>
    <mergeCell ref="I5:J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B26" sqref="B26"/>
    </sheetView>
  </sheetViews>
  <sheetFormatPr defaultRowHeight="14.25"/>
  <cols>
    <col min="1" max="1" width="27" customWidth="1"/>
    <col min="2" max="2" width="82" customWidth="1"/>
    <col min="3" max="8" width="3" customWidth="1"/>
  </cols>
  <sheetData>
    <row r="1" spans="1:8" ht="32.1" customHeight="1">
      <c r="A1" s="25" t="s">
        <v>0</v>
      </c>
      <c r="B1" s="25"/>
      <c r="C1" s="25"/>
      <c r="D1" s="25"/>
      <c r="E1" s="25"/>
      <c r="F1" s="25"/>
      <c r="G1" s="25"/>
      <c r="H1" s="25"/>
    </row>
    <row r="2" spans="1:8">
      <c r="A2" s="26" t="s">
        <v>1</v>
      </c>
      <c r="B2" s="26"/>
      <c r="C2" s="26"/>
      <c r="D2" s="26"/>
      <c r="E2" s="26"/>
      <c r="F2" s="26"/>
      <c r="G2" s="26"/>
      <c r="H2" s="26"/>
    </row>
    <row r="3" spans="1:8">
      <c r="A3" s="4"/>
      <c r="B3" s="4"/>
      <c r="C3" s="4"/>
      <c r="D3" s="4"/>
      <c r="E3" s="4"/>
      <c r="F3" s="4"/>
      <c r="G3" s="4"/>
      <c r="H3" s="4"/>
    </row>
    <row r="4" spans="1:8" ht="15">
      <c r="A4" s="5" t="s">
        <v>2</v>
      </c>
      <c r="B4" s="5"/>
      <c r="C4" s="4"/>
      <c r="D4" s="4"/>
      <c r="E4" s="4"/>
      <c r="F4" s="4"/>
      <c r="G4" s="4"/>
      <c r="H4" s="4"/>
    </row>
    <row r="5" spans="1:8" ht="15">
      <c r="A5" s="6" t="s">
        <v>3</v>
      </c>
      <c r="B5" s="7" t="s">
        <v>4</v>
      </c>
      <c r="C5" s="4"/>
      <c r="D5" s="4"/>
      <c r="E5" s="4"/>
      <c r="F5" s="4"/>
      <c r="G5" s="4"/>
      <c r="H5" s="4"/>
    </row>
    <row r="6" spans="1:8" ht="28.5">
      <c r="A6" s="6" t="s">
        <v>5</v>
      </c>
      <c r="B6" s="7" t="s">
        <v>6</v>
      </c>
      <c r="C6" s="4"/>
      <c r="D6" s="4"/>
      <c r="E6" s="4"/>
      <c r="F6" s="4"/>
      <c r="G6" s="4"/>
      <c r="H6" s="4"/>
    </row>
    <row r="7" spans="1:8" ht="28.5">
      <c r="A7" s="6" t="s">
        <v>7</v>
      </c>
      <c r="B7" s="7" t="s">
        <v>8</v>
      </c>
      <c r="C7" s="4"/>
      <c r="D7" s="4"/>
      <c r="E7" s="4"/>
      <c r="F7" s="4"/>
      <c r="G7" s="4"/>
      <c r="H7" s="4"/>
    </row>
    <row r="8" spans="1:8" ht="15">
      <c r="A8" s="6" t="s">
        <v>9</v>
      </c>
      <c r="B8" s="7" t="s">
        <v>10</v>
      </c>
      <c r="C8" s="4"/>
      <c r="D8" s="4"/>
      <c r="E8" s="4"/>
      <c r="F8" s="4"/>
      <c r="G8" s="4"/>
      <c r="H8" s="4"/>
    </row>
    <row r="9" spans="1:8" ht="15">
      <c r="A9" s="6" t="s">
        <v>11</v>
      </c>
      <c r="B9" s="7" t="s">
        <v>12</v>
      </c>
      <c r="C9" s="4"/>
      <c r="D9" s="4"/>
      <c r="E9" s="4"/>
      <c r="F9" s="4"/>
      <c r="G9" s="4"/>
      <c r="H9" s="4"/>
    </row>
    <row r="10" spans="1:8" ht="28.5">
      <c r="A10" s="6" t="s">
        <v>13</v>
      </c>
      <c r="B10" s="7" t="s">
        <v>14</v>
      </c>
      <c r="C10" s="4"/>
      <c r="D10" s="4"/>
      <c r="E10" s="4"/>
      <c r="F10" s="4"/>
      <c r="G10" s="4"/>
      <c r="H10" s="4"/>
    </row>
    <row r="11" spans="1:8">
      <c r="A11" s="4"/>
      <c r="B11" s="4"/>
      <c r="C11" s="4"/>
      <c r="D11" s="4"/>
      <c r="E11" s="4"/>
      <c r="F11" s="4"/>
      <c r="G11" s="4"/>
      <c r="H11" s="4"/>
    </row>
    <row r="12" spans="1:8" ht="15">
      <c r="A12" s="5" t="s">
        <v>15</v>
      </c>
      <c r="B12" s="5"/>
      <c r="C12" s="4"/>
      <c r="D12" s="4"/>
      <c r="E12" s="4"/>
      <c r="F12" s="4"/>
      <c r="G12" s="4"/>
      <c r="H12" s="4"/>
    </row>
    <row r="13" spans="1:8">
      <c r="A13" s="4" t="s">
        <v>16</v>
      </c>
      <c r="B13" s="8" t="s">
        <v>17</v>
      </c>
      <c r="C13" s="4"/>
      <c r="D13" s="4"/>
      <c r="E13" s="4"/>
      <c r="F13" s="4"/>
      <c r="G13" s="4"/>
      <c r="H13" s="4"/>
    </row>
    <row r="14" spans="1:8">
      <c r="A14" s="4" t="s">
        <v>18</v>
      </c>
      <c r="B14" s="9" t="s">
        <v>19</v>
      </c>
      <c r="C14" s="4"/>
      <c r="D14" s="4"/>
      <c r="E14" s="4"/>
      <c r="F14" s="4"/>
      <c r="G14" s="4"/>
      <c r="H14" s="4"/>
    </row>
    <row r="15" spans="1:8">
      <c r="A15" s="10" t="s">
        <v>20</v>
      </c>
      <c r="B15" s="10" t="s">
        <v>21</v>
      </c>
      <c r="C15" s="4"/>
      <c r="D15" s="4"/>
      <c r="E15" s="4"/>
      <c r="F15" s="4"/>
      <c r="G15" s="4"/>
      <c r="H15" s="4"/>
    </row>
    <row r="16" spans="1:8">
      <c r="A16" s="11" t="s">
        <v>22</v>
      </c>
      <c r="B16" s="11" t="s">
        <v>23</v>
      </c>
      <c r="C16" s="4"/>
      <c r="D16" s="4"/>
      <c r="E16" s="4"/>
      <c r="F16" s="4"/>
      <c r="G16" s="4"/>
      <c r="H16" s="4"/>
    </row>
    <row r="17" spans="1:8">
      <c r="A17" s="4"/>
      <c r="B17" s="4"/>
      <c r="C17" s="4"/>
      <c r="D17" s="4"/>
      <c r="E17" s="4"/>
      <c r="F17" s="4"/>
      <c r="G17" s="4"/>
      <c r="H17" s="4"/>
    </row>
    <row r="18" spans="1:8" ht="15">
      <c r="A18" s="5" t="s">
        <v>24</v>
      </c>
      <c r="B18" s="5"/>
      <c r="C18" s="4"/>
      <c r="D18" s="4"/>
      <c r="E18" s="4"/>
      <c r="F18" s="4"/>
      <c r="G18" s="4"/>
      <c r="H18" s="4"/>
    </row>
    <row r="19" spans="1:8" ht="28.5">
      <c r="A19" s="4" t="s">
        <v>25</v>
      </c>
      <c r="B19" s="12" t="s">
        <v>26</v>
      </c>
      <c r="C19" s="4"/>
      <c r="D19" s="4"/>
      <c r="E19" s="4"/>
      <c r="F19" s="4"/>
      <c r="G19" s="4"/>
      <c r="H19" s="4"/>
    </row>
    <row r="20" spans="1:8">
      <c r="A20" s="4" t="s">
        <v>27</v>
      </c>
      <c r="B20" s="12" t="s">
        <v>28</v>
      </c>
      <c r="C20" s="4"/>
      <c r="D20" s="4"/>
      <c r="E20" s="4"/>
      <c r="F20" s="4"/>
      <c r="G20" s="4"/>
      <c r="H20" s="4"/>
    </row>
    <row r="21" spans="1:8">
      <c r="A21" s="4" t="s">
        <v>29</v>
      </c>
      <c r="B21" s="12" t="s">
        <v>30</v>
      </c>
      <c r="C21" s="4"/>
      <c r="D21" s="4"/>
      <c r="E21" s="4"/>
      <c r="F21" s="4"/>
      <c r="G21" s="4"/>
      <c r="H21" s="4"/>
    </row>
    <row r="22" spans="1:8" ht="28.5">
      <c r="A22" s="4" t="s">
        <v>31</v>
      </c>
      <c r="B22" s="12" t="s">
        <v>32</v>
      </c>
      <c r="C22" s="4"/>
      <c r="D22" s="4"/>
      <c r="E22" s="4"/>
      <c r="F22" s="4"/>
      <c r="G22" s="4"/>
      <c r="H22" s="4"/>
    </row>
  </sheetData>
  <mergeCells count="2">
    <mergeCell ref="A1:H1"/>
    <mergeCell ref="A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5"/>
  <sheetViews>
    <sheetView workbookViewId="0"/>
  </sheetViews>
  <sheetFormatPr defaultRowHeight="14.25"/>
  <cols>
    <col min="1" max="1" width="27" customWidth="1"/>
    <col min="2" max="2" width="21" customWidth="1"/>
    <col min="3" max="3" width="15" customWidth="1"/>
    <col min="4" max="4" width="13" customWidth="1"/>
    <col min="5" max="5" width="16" customWidth="1"/>
    <col min="6" max="6" width="21" customWidth="1"/>
    <col min="7" max="8" width="13" customWidth="1"/>
    <col min="9" max="11" width="14" customWidth="1"/>
    <col min="12" max="12" width="13" customWidth="1"/>
    <col min="13" max="13" width="18" customWidth="1"/>
    <col min="14" max="14" width="13" customWidth="1"/>
    <col min="15" max="15" width="34" customWidth="1"/>
  </cols>
  <sheetData>
    <row r="1" spans="1:15" ht="30" customHeight="1">
      <c r="A1" s="27" t="s">
        <v>33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>
      <c r="A2" s="28" t="s">
        <v>34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5" spans="1:15" ht="30" customHeight="1">
      <c r="A5" s="13" t="s">
        <v>35</v>
      </c>
      <c r="B5" s="13" t="s">
        <v>36</v>
      </c>
      <c r="C5" s="13" t="s">
        <v>37</v>
      </c>
      <c r="D5" s="13" t="s">
        <v>38</v>
      </c>
      <c r="E5" s="13" t="s">
        <v>39</v>
      </c>
      <c r="F5" s="13" t="s">
        <v>40</v>
      </c>
      <c r="G5" s="13" t="s">
        <v>41</v>
      </c>
      <c r="H5" s="13" t="s">
        <v>42</v>
      </c>
      <c r="I5" s="13" t="s">
        <v>43</v>
      </c>
      <c r="J5" s="13" t="s">
        <v>44</v>
      </c>
      <c r="K5" s="13" t="s">
        <v>45</v>
      </c>
      <c r="L5" s="13" t="s">
        <v>46</v>
      </c>
      <c r="M5" s="13" t="s">
        <v>47</v>
      </c>
      <c r="N5" s="13" t="s">
        <v>48</v>
      </c>
      <c r="O5" s="13" t="s">
        <v>49</v>
      </c>
    </row>
    <row r="6" spans="1:15">
      <c r="A6" s="14" t="s">
        <v>50</v>
      </c>
      <c r="B6" s="14" t="s">
        <v>51</v>
      </c>
      <c r="C6" s="15">
        <v>1800</v>
      </c>
      <c r="D6" s="16">
        <v>46239</v>
      </c>
      <c r="E6" s="14" t="s">
        <v>52</v>
      </c>
      <c r="F6" s="14" t="s">
        <v>53</v>
      </c>
      <c r="G6" s="17" t="str">
        <f t="shared" ref="G6:G37" ca="1" si="0">IF(A6="","",IF(H6&lt;&gt;"",IF(I6="","Revisar",IF(I6&gt;=C6,"Pago","Parcial")),IF(D6="","Revisar",IF(D6&lt;TODAY(),"Vencido",IF(D6=TODAY(),"Vence hoje","A vencer")))))</f>
        <v>Pago</v>
      </c>
      <c r="H6" s="16">
        <v>46238</v>
      </c>
      <c r="I6" s="15">
        <v>1800</v>
      </c>
      <c r="J6" s="18">
        <f t="shared" ref="J6:J37" si="1">IF(A6="","",MAX(C6-IF(I6="",0,I6),0))</f>
        <v>0</v>
      </c>
      <c r="K6" s="18">
        <f t="shared" ref="K6:K37" si="2">IF(A6="","",IF(I6="","",I6-C6))</f>
        <v>0</v>
      </c>
      <c r="L6" s="19">
        <f t="shared" ref="L6:L37" ca="1" si="3">IF(A6="","",IF(OR(G6="Pago",D6=""),0,D6-TODAY()))</f>
        <v>0</v>
      </c>
      <c r="M6" s="20">
        <f t="shared" ref="M6:M37" si="4">IF(A6="","",IF(OR(E6="",E6="Não recorrente",D6=""),"",IF(E6="Semanal",D6+7,IF(E6="Quinzenal",D6+14,IF(E6="Mensal",EDATE(D6,1),IF(E6="Bimestral",EDATE(D6,2),IF(E6="Trimestral",EDATE(D6,3),IF(E6="Semestral",EDATE(D6,6),IF(E6="Anual",EDATE(D6,12),"")))))))))</f>
        <v>46270</v>
      </c>
      <c r="N6" s="20">
        <f t="shared" ref="N6:N37" si="5">IF(D6="","",DATE(YEAR(D6),MONTH(D6),1))</f>
        <v>46235</v>
      </c>
      <c r="O6" s="21" t="s">
        <v>54</v>
      </c>
    </row>
    <row r="7" spans="1:15">
      <c r="A7" s="14" t="s">
        <v>55</v>
      </c>
      <c r="B7" s="14" t="s">
        <v>56</v>
      </c>
      <c r="C7" s="15">
        <v>245.7</v>
      </c>
      <c r="D7" s="16">
        <v>46246</v>
      </c>
      <c r="E7" s="14" t="s">
        <v>52</v>
      </c>
      <c r="F7" s="14" t="s">
        <v>57</v>
      </c>
      <c r="G7" s="17" t="str">
        <f t="shared" ca="1" si="0"/>
        <v>A vencer</v>
      </c>
      <c r="H7" s="16"/>
      <c r="I7" s="15"/>
      <c r="J7" s="18">
        <f t="shared" si="1"/>
        <v>245.7</v>
      </c>
      <c r="K7" s="18" t="str">
        <f t="shared" si="2"/>
        <v/>
      </c>
      <c r="L7" s="19">
        <f t="shared" ca="1" si="3"/>
        <v>1</v>
      </c>
      <c r="M7" s="20">
        <f t="shared" si="4"/>
        <v>46277</v>
      </c>
      <c r="N7" s="20">
        <f t="shared" si="5"/>
        <v>46235</v>
      </c>
      <c r="O7" s="21" t="s">
        <v>54</v>
      </c>
    </row>
    <row r="8" spans="1:15">
      <c r="A8" s="14" t="s">
        <v>58</v>
      </c>
      <c r="B8" s="14" t="s">
        <v>59</v>
      </c>
      <c r="C8" s="15">
        <v>129.9</v>
      </c>
      <c r="D8" s="16">
        <v>46244</v>
      </c>
      <c r="E8" s="14" t="s">
        <v>52</v>
      </c>
      <c r="F8" s="14" t="s">
        <v>60</v>
      </c>
      <c r="G8" s="17" t="str">
        <f t="shared" ca="1" si="0"/>
        <v>Pago</v>
      </c>
      <c r="H8" s="16">
        <v>46243</v>
      </c>
      <c r="I8" s="15">
        <v>129.9</v>
      </c>
      <c r="J8" s="18">
        <f t="shared" si="1"/>
        <v>0</v>
      </c>
      <c r="K8" s="18">
        <f t="shared" si="2"/>
        <v>0</v>
      </c>
      <c r="L8" s="19">
        <f t="shared" ca="1" si="3"/>
        <v>0</v>
      </c>
      <c r="M8" s="20">
        <f t="shared" si="4"/>
        <v>46275</v>
      </c>
      <c r="N8" s="20">
        <f t="shared" si="5"/>
        <v>46235</v>
      </c>
      <c r="O8" s="21" t="s">
        <v>54</v>
      </c>
    </row>
    <row r="9" spans="1:15">
      <c r="A9" s="14" t="s">
        <v>61</v>
      </c>
      <c r="B9" s="14" t="s">
        <v>60</v>
      </c>
      <c r="C9" s="15">
        <v>950</v>
      </c>
      <c r="D9" s="16">
        <v>46249</v>
      </c>
      <c r="E9" s="14" t="s">
        <v>52</v>
      </c>
      <c r="F9" s="14" t="s">
        <v>53</v>
      </c>
      <c r="G9" s="17" t="str">
        <f t="shared" ca="1" si="0"/>
        <v>A vencer</v>
      </c>
      <c r="H9" s="16"/>
      <c r="I9" s="15"/>
      <c r="J9" s="18">
        <f t="shared" si="1"/>
        <v>950</v>
      </c>
      <c r="K9" s="18" t="str">
        <f t="shared" si="2"/>
        <v/>
      </c>
      <c r="L9" s="19">
        <f t="shared" ca="1" si="3"/>
        <v>4</v>
      </c>
      <c r="M9" s="20">
        <f t="shared" si="4"/>
        <v>46280</v>
      </c>
      <c r="N9" s="20">
        <f t="shared" si="5"/>
        <v>46235</v>
      </c>
      <c r="O9" s="21" t="s">
        <v>54</v>
      </c>
    </row>
    <row r="10" spans="1:15">
      <c r="A10" s="14" t="s">
        <v>62</v>
      </c>
      <c r="B10" s="14" t="s">
        <v>63</v>
      </c>
      <c r="C10" s="15">
        <v>39.9</v>
      </c>
      <c r="D10" s="16">
        <v>46252</v>
      </c>
      <c r="E10" s="14" t="s">
        <v>52</v>
      </c>
      <c r="F10" s="14" t="s">
        <v>60</v>
      </c>
      <c r="G10" s="17" t="str">
        <f t="shared" ca="1" si="0"/>
        <v>A vencer</v>
      </c>
      <c r="H10" s="16"/>
      <c r="I10" s="15"/>
      <c r="J10" s="18">
        <f t="shared" si="1"/>
        <v>39.9</v>
      </c>
      <c r="K10" s="18" t="str">
        <f t="shared" si="2"/>
        <v/>
      </c>
      <c r="L10" s="19">
        <f t="shared" ca="1" si="3"/>
        <v>7</v>
      </c>
      <c r="M10" s="20">
        <f t="shared" si="4"/>
        <v>46283</v>
      </c>
      <c r="N10" s="20">
        <f t="shared" si="5"/>
        <v>46235</v>
      </c>
      <c r="O10" s="21" t="s">
        <v>54</v>
      </c>
    </row>
    <row r="11" spans="1:15">
      <c r="A11" s="14" t="s">
        <v>64</v>
      </c>
      <c r="B11" s="14" t="s">
        <v>65</v>
      </c>
      <c r="C11" s="15">
        <v>780</v>
      </c>
      <c r="D11" s="16">
        <v>46242</v>
      </c>
      <c r="E11" s="14" t="s">
        <v>52</v>
      </c>
      <c r="F11" s="14" t="s">
        <v>66</v>
      </c>
      <c r="G11" s="17" t="str">
        <f t="shared" ca="1" si="0"/>
        <v>Parcial</v>
      </c>
      <c r="H11" s="16">
        <v>46242</v>
      </c>
      <c r="I11" s="15">
        <v>400</v>
      </c>
      <c r="J11" s="18">
        <f t="shared" si="1"/>
        <v>380</v>
      </c>
      <c r="K11" s="18">
        <f t="shared" si="2"/>
        <v>-380</v>
      </c>
      <c r="L11" s="19">
        <f t="shared" ca="1" si="3"/>
        <v>-3</v>
      </c>
      <c r="M11" s="20">
        <f t="shared" si="4"/>
        <v>46273</v>
      </c>
      <c r="N11" s="20">
        <f t="shared" si="5"/>
        <v>46235</v>
      </c>
      <c r="O11" s="21" t="s">
        <v>67</v>
      </c>
    </row>
    <row r="12" spans="1:15">
      <c r="A12" s="14" t="s">
        <v>68</v>
      </c>
      <c r="B12" s="14" t="s">
        <v>68</v>
      </c>
      <c r="C12" s="15">
        <v>520</v>
      </c>
      <c r="D12" s="16">
        <v>46244</v>
      </c>
      <c r="E12" s="14" t="s">
        <v>52</v>
      </c>
      <c r="F12" s="14" t="s">
        <v>66</v>
      </c>
      <c r="G12" s="17" t="str">
        <f t="shared" ca="1" si="0"/>
        <v>Vencido</v>
      </c>
      <c r="H12" s="16"/>
      <c r="I12" s="15"/>
      <c r="J12" s="18">
        <f t="shared" si="1"/>
        <v>520</v>
      </c>
      <c r="K12" s="18" t="str">
        <f t="shared" si="2"/>
        <v/>
      </c>
      <c r="L12" s="19">
        <f t="shared" ca="1" si="3"/>
        <v>-1</v>
      </c>
      <c r="M12" s="20">
        <f t="shared" si="4"/>
        <v>46275</v>
      </c>
      <c r="N12" s="20">
        <f t="shared" si="5"/>
        <v>46235</v>
      </c>
      <c r="O12" s="21" t="s">
        <v>54</v>
      </c>
    </row>
    <row r="13" spans="1:15">
      <c r="A13" s="14" t="s">
        <v>69</v>
      </c>
      <c r="B13" s="14" t="s">
        <v>70</v>
      </c>
      <c r="C13" s="15">
        <v>98.4</v>
      </c>
      <c r="D13" s="16">
        <v>46254</v>
      </c>
      <c r="E13" s="14" t="s">
        <v>52</v>
      </c>
      <c r="F13" s="14" t="s">
        <v>53</v>
      </c>
      <c r="G13" s="17" t="str">
        <f t="shared" ca="1" si="0"/>
        <v>A vencer</v>
      </c>
      <c r="H13" s="16"/>
      <c r="I13" s="15"/>
      <c r="J13" s="18">
        <f t="shared" si="1"/>
        <v>98.4</v>
      </c>
      <c r="K13" s="18" t="str">
        <f t="shared" si="2"/>
        <v/>
      </c>
      <c r="L13" s="19">
        <f t="shared" ca="1" si="3"/>
        <v>9</v>
      </c>
      <c r="M13" s="20">
        <f t="shared" si="4"/>
        <v>46285</v>
      </c>
      <c r="N13" s="20">
        <f t="shared" si="5"/>
        <v>46235</v>
      </c>
      <c r="O13" s="21" t="s">
        <v>54</v>
      </c>
    </row>
    <row r="14" spans="1:15">
      <c r="A14" s="14" t="s">
        <v>71</v>
      </c>
      <c r="B14" s="14" t="s">
        <v>72</v>
      </c>
      <c r="C14" s="15">
        <v>210</v>
      </c>
      <c r="D14" s="16">
        <v>46259</v>
      </c>
      <c r="E14" s="14" t="s">
        <v>52</v>
      </c>
      <c r="F14" s="14" t="s">
        <v>57</v>
      </c>
      <c r="G14" s="17" t="str">
        <f t="shared" ca="1" si="0"/>
        <v>A vencer</v>
      </c>
      <c r="H14" s="16"/>
      <c r="I14" s="15"/>
      <c r="J14" s="18">
        <f t="shared" si="1"/>
        <v>210</v>
      </c>
      <c r="K14" s="18" t="str">
        <f t="shared" si="2"/>
        <v/>
      </c>
      <c r="L14" s="19">
        <f t="shared" ca="1" si="3"/>
        <v>14</v>
      </c>
      <c r="M14" s="20">
        <f t="shared" si="4"/>
        <v>46290</v>
      </c>
      <c r="N14" s="20">
        <f t="shared" si="5"/>
        <v>46235</v>
      </c>
      <c r="O14" s="21" t="s">
        <v>54</v>
      </c>
    </row>
    <row r="15" spans="1:15">
      <c r="A15" s="14" t="s">
        <v>73</v>
      </c>
      <c r="B15" s="14" t="s">
        <v>74</v>
      </c>
      <c r="C15" s="15">
        <v>89.9</v>
      </c>
      <c r="D15" s="16">
        <v>46237</v>
      </c>
      <c r="E15" s="14" t="s">
        <v>52</v>
      </c>
      <c r="F15" s="14" t="s">
        <v>60</v>
      </c>
      <c r="G15" s="17" t="str">
        <f t="shared" ca="1" si="0"/>
        <v>Pago</v>
      </c>
      <c r="H15" s="16">
        <v>46236</v>
      </c>
      <c r="I15" s="15">
        <v>89.9</v>
      </c>
      <c r="J15" s="18">
        <f t="shared" si="1"/>
        <v>0</v>
      </c>
      <c r="K15" s="18">
        <f t="shared" si="2"/>
        <v>0</v>
      </c>
      <c r="L15" s="19">
        <f t="shared" ca="1" si="3"/>
        <v>0</v>
      </c>
      <c r="M15" s="20">
        <f t="shared" si="4"/>
        <v>46268</v>
      </c>
      <c r="N15" s="20">
        <f t="shared" si="5"/>
        <v>46235</v>
      </c>
      <c r="O15" s="21" t="s">
        <v>54</v>
      </c>
    </row>
    <row r="16" spans="1:15">
      <c r="A16" s="14"/>
      <c r="B16" s="14"/>
      <c r="C16" s="15"/>
      <c r="D16" s="16"/>
      <c r="E16" s="14"/>
      <c r="F16" s="14"/>
      <c r="G16" s="17" t="str">
        <f t="shared" ca="1" si="0"/>
        <v/>
      </c>
      <c r="H16" s="16"/>
      <c r="I16" s="15"/>
      <c r="J16" s="18" t="str">
        <f t="shared" si="1"/>
        <v/>
      </c>
      <c r="K16" s="18" t="str">
        <f t="shared" si="2"/>
        <v/>
      </c>
      <c r="L16" s="19" t="str">
        <f t="shared" ca="1" si="3"/>
        <v/>
      </c>
      <c r="M16" s="20" t="str">
        <f t="shared" si="4"/>
        <v/>
      </c>
      <c r="N16" s="20" t="str">
        <f t="shared" si="5"/>
        <v/>
      </c>
      <c r="O16" s="21"/>
    </row>
    <row r="17" spans="1:15">
      <c r="A17" s="14"/>
      <c r="B17" s="14"/>
      <c r="C17" s="15"/>
      <c r="D17" s="16"/>
      <c r="E17" s="14"/>
      <c r="F17" s="14"/>
      <c r="G17" s="17" t="str">
        <f t="shared" ca="1" si="0"/>
        <v/>
      </c>
      <c r="H17" s="16"/>
      <c r="I17" s="15"/>
      <c r="J17" s="18" t="str">
        <f t="shared" si="1"/>
        <v/>
      </c>
      <c r="K17" s="18" t="str">
        <f t="shared" si="2"/>
        <v/>
      </c>
      <c r="L17" s="19" t="str">
        <f t="shared" ca="1" si="3"/>
        <v/>
      </c>
      <c r="M17" s="20" t="str">
        <f t="shared" si="4"/>
        <v/>
      </c>
      <c r="N17" s="20" t="str">
        <f t="shared" si="5"/>
        <v/>
      </c>
      <c r="O17" s="21"/>
    </row>
    <row r="18" spans="1:15">
      <c r="A18" s="14"/>
      <c r="B18" s="14"/>
      <c r="C18" s="15"/>
      <c r="D18" s="16"/>
      <c r="E18" s="14"/>
      <c r="F18" s="14"/>
      <c r="G18" s="17" t="str">
        <f t="shared" ca="1" si="0"/>
        <v/>
      </c>
      <c r="H18" s="16"/>
      <c r="I18" s="15"/>
      <c r="J18" s="18" t="str">
        <f t="shared" si="1"/>
        <v/>
      </c>
      <c r="K18" s="18" t="str">
        <f t="shared" si="2"/>
        <v/>
      </c>
      <c r="L18" s="19" t="str">
        <f t="shared" ca="1" si="3"/>
        <v/>
      </c>
      <c r="M18" s="20" t="str">
        <f t="shared" si="4"/>
        <v/>
      </c>
      <c r="N18" s="20" t="str">
        <f t="shared" si="5"/>
        <v/>
      </c>
      <c r="O18" s="21"/>
    </row>
    <row r="19" spans="1:15">
      <c r="A19" s="14"/>
      <c r="B19" s="14"/>
      <c r="C19" s="15"/>
      <c r="D19" s="16"/>
      <c r="E19" s="14"/>
      <c r="F19" s="14"/>
      <c r="G19" s="17" t="str">
        <f t="shared" ca="1" si="0"/>
        <v/>
      </c>
      <c r="H19" s="16"/>
      <c r="I19" s="15"/>
      <c r="J19" s="18" t="str">
        <f t="shared" si="1"/>
        <v/>
      </c>
      <c r="K19" s="18" t="str">
        <f t="shared" si="2"/>
        <v/>
      </c>
      <c r="L19" s="19" t="str">
        <f t="shared" ca="1" si="3"/>
        <v/>
      </c>
      <c r="M19" s="20" t="str">
        <f t="shared" si="4"/>
        <v/>
      </c>
      <c r="N19" s="20" t="str">
        <f t="shared" si="5"/>
        <v/>
      </c>
      <c r="O19" s="21"/>
    </row>
    <row r="20" spans="1:15">
      <c r="A20" s="14"/>
      <c r="B20" s="14"/>
      <c r="C20" s="15"/>
      <c r="D20" s="16"/>
      <c r="E20" s="14"/>
      <c r="F20" s="14"/>
      <c r="G20" s="17" t="str">
        <f t="shared" ca="1" si="0"/>
        <v/>
      </c>
      <c r="H20" s="16"/>
      <c r="I20" s="15"/>
      <c r="J20" s="18" t="str">
        <f t="shared" si="1"/>
        <v/>
      </c>
      <c r="K20" s="18" t="str">
        <f t="shared" si="2"/>
        <v/>
      </c>
      <c r="L20" s="19" t="str">
        <f t="shared" ca="1" si="3"/>
        <v/>
      </c>
      <c r="M20" s="20" t="str">
        <f t="shared" si="4"/>
        <v/>
      </c>
      <c r="N20" s="20" t="str">
        <f t="shared" si="5"/>
        <v/>
      </c>
      <c r="O20" s="21"/>
    </row>
    <row r="21" spans="1:15">
      <c r="A21" s="14"/>
      <c r="B21" s="14"/>
      <c r="C21" s="15"/>
      <c r="D21" s="16"/>
      <c r="E21" s="14"/>
      <c r="F21" s="14"/>
      <c r="G21" s="17" t="str">
        <f t="shared" ca="1" si="0"/>
        <v/>
      </c>
      <c r="H21" s="16"/>
      <c r="I21" s="15"/>
      <c r="J21" s="18" t="str">
        <f t="shared" si="1"/>
        <v/>
      </c>
      <c r="K21" s="18" t="str">
        <f t="shared" si="2"/>
        <v/>
      </c>
      <c r="L21" s="19" t="str">
        <f t="shared" ca="1" si="3"/>
        <v/>
      </c>
      <c r="M21" s="20" t="str">
        <f t="shared" si="4"/>
        <v/>
      </c>
      <c r="N21" s="20" t="str">
        <f t="shared" si="5"/>
        <v/>
      </c>
      <c r="O21" s="21"/>
    </row>
    <row r="22" spans="1:15">
      <c r="A22" s="14"/>
      <c r="B22" s="14"/>
      <c r="C22" s="15"/>
      <c r="D22" s="16"/>
      <c r="E22" s="14"/>
      <c r="F22" s="14"/>
      <c r="G22" s="17" t="str">
        <f t="shared" ca="1" si="0"/>
        <v/>
      </c>
      <c r="H22" s="16"/>
      <c r="I22" s="15"/>
      <c r="J22" s="18" t="str">
        <f t="shared" si="1"/>
        <v/>
      </c>
      <c r="K22" s="18" t="str">
        <f t="shared" si="2"/>
        <v/>
      </c>
      <c r="L22" s="19" t="str">
        <f t="shared" ca="1" si="3"/>
        <v/>
      </c>
      <c r="M22" s="20" t="str">
        <f t="shared" si="4"/>
        <v/>
      </c>
      <c r="N22" s="20" t="str">
        <f t="shared" si="5"/>
        <v/>
      </c>
      <c r="O22" s="21"/>
    </row>
    <row r="23" spans="1:15">
      <c r="A23" s="14"/>
      <c r="B23" s="14"/>
      <c r="C23" s="15"/>
      <c r="D23" s="16"/>
      <c r="E23" s="14"/>
      <c r="F23" s="14"/>
      <c r="G23" s="17" t="str">
        <f t="shared" ca="1" si="0"/>
        <v/>
      </c>
      <c r="H23" s="16"/>
      <c r="I23" s="15"/>
      <c r="J23" s="18" t="str">
        <f t="shared" si="1"/>
        <v/>
      </c>
      <c r="K23" s="18" t="str">
        <f t="shared" si="2"/>
        <v/>
      </c>
      <c r="L23" s="19" t="str">
        <f t="shared" ca="1" si="3"/>
        <v/>
      </c>
      <c r="M23" s="20" t="str">
        <f t="shared" si="4"/>
        <v/>
      </c>
      <c r="N23" s="20" t="str">
        <f t="shared" si="5"/>
        <v/>
      </c>
      <c r="O23" s="21"/>
    </row>
    <row r="24" spans="1:15">
      <c r="A24" s="14"/>
      <c r="B24" s="14"/>
      <c r="C24" s="15"/>
      <c r="D24" s="16"/>
      <c r="E24" s="14"/>
      <c r="F24" s="14"/>
      <c r="G24" s="17" t="str">
        <f t="shared" ca="1" si="0"/>
        <v/>
      </c>
      <c r="H24" s="16"/>
      <c r="I24" s="15"/>
      <c r="J24" s="18" t="str">
        <f t="shared" si="1"/>
        <v/>
      </c>
      <c r="K24" s="18" t="str">
        <f t="shared" si="2"/>
        <v/>
      </c>
      <c r="L24" s="19" t="str">
        <f t="shared" ca="1" si="3"/>
        <v/>
      </c>
      <c r="M24" s="20" t="str">
        <f t="shared" si="4"/>
        <v/>
      </c>
      <c r="N24" s="20" t="str">
        <f t="shared" si="5"/>
        <v/>
      </c>
      <c r="O24" s="21"/>
    </row>
    <row r="25" spans="1:15">
      <c r="A25" s="14"/>
      <c r="B25" s="14"/>
      <c r="C25" s="15"/>
      <c r="D25" s="16"/>
      <c r="E25" s="14"/>
      <c r="F25" s="14"/>
      <c r="G25" s="17" t="str">
        <f t="shared" ca="1" si="0"/>
        <v/>
      </c>
      <c r="H25" s="16"/>
      <c r="I25" s="15"/>
      <c r="J25" s="18" t="str">
        <f t="shared" si="1"/>
        <v/>
      </c>
      <c r="K25" s="18" t="str">
        <f t="shared" si="2"/>
        <v/>
      </c>
      <c r="L25" s="19" t="str">
        <f t="shared" ca="1" si="3"/>
        <v/>
      </c>
      <c r="M25" s="20" t="str">
        <f t="shared" si="4"/>
        <v/>
      </c>
      <c r="N25" s="20" t="str">
        <f t="shared" si="5"/>
        <v/>
      </c>
      <c r="O25" s="21"/>
    </row>
    <row r="26" spans="1:15">
      <c r="A26" s="14"/>
      <c r="B26" s="14"/>
      <c r="C26" s="15"/>
      <c r="D26" s="16"/>
      <c r="E26" s="14"/>
      <c r="F26" s="14"/>
      <c r="G26" s="17" t="str">
        <f t="shared" ca="1" si="0"/>
        <v/>
      </c>
      <c r="H26" s="16"/>
      <c r="I26" s="15"/>
      <c r="J26" s="18" t="str">
        <f t="shared" si="1"/>
        <v/>
      </c>
      <c r="K26" s="18" t="str">
        <f t="shared" si="2"/>
        <v/>
      </c>
      <c r="L26" s="19" t="str">
        <f t="shared" ca="1" si="3"/>
        <v/>
      </c>
      <c r="M26" s="20" t="str">
        <f t="shared" si="4"/>
        <v/>
      </c>
      <c r="N26" s="20" t="str">
        <f t="shared" si="5"/>
        <v/>
      </c>
      <c r="O26" s="21"/>
    </row>
    <row r="27" spans="1:15">
      <c r="A27" s="14"/>
      <c r="B27" s="14"/>
      <c r="C27" s="15"/>
      <c r="D27" s="16"/>
      <c r="E27" s="14"/>
      <c r="F27" s="14"/>
      <c r="G27" s="17" t="str">
        <f t="shared" ca="1" si="0"/>
        <v/>
      </c>
      <c r="H27" s="16"/>
      <c r="I27" s="15"/>
      <c r="J27" s="18" t="str">
        <f t="shared" si="1"/>
        <v/>
      </c>
      <c r="K27" s="18" t="str">
        <f t="shared" si="2"/>
        <v/>
      </c>
      <c r="L27" s="19" t="str">
        <f t="shared" ca="1" si="3"/>
        <v/>
      </c>
      <c r="M27" s="20" t="str">
        <f t="shared" si="4"/>
        <v/>
      </c>
      <c r="N27" s="20" t="str">
        <f t="shared" si="5"/>
        <v/>
      </c>
      <c r="O27" s="21"/>
    </row>
    <row r="28" spans="1:15">
      <c r="A28" s="14"/>
      <c r="B28" s="14"/>
      <c r="C28" s="15"/>
      <c r="D28" s="16"/>
      <c r="E28" s="14"/>
      <c r="F28" s="14"/>
      <c r="G28" s="17" t="str">
        <f t="shared" ca="1" si="0"/>
        <v/>
      </c>
      <c r="H28" s="16"/>
      <c r="I28" s="15"/>
      <c r="J28" s="18" t="str">
        <f t="shared" si="1"/>
        <v/>
      </c>
      <c r="K28" s="18" t="str">
        <f t="shared" si="2"/>
        <v/>
      </c>
      <c r="L28" s="19" t="str">
        <f t="shared" ca="1" si="3"/>
        <v/>
      </c>
      <c r="M28" s="20" t="str">
        <f t="shared" si="4"/>
        <v/>
      </c>
      <c r="N28" s="20" t="str">
        <f t="shared" si="5"/>
        <v/>
      </c>
      <c r="O28" s="21"/>
    </row>
    <row r="29" spans="1:15">
      <c r="A29" s="14"/>
      <c r="B29" s="14"/>
      <c r="C29" s="15"/>
      <c r="D29" s="16"/>
      <c r="E29" s="14"/>
      <c r="F29" s="14"/>
      <c r="G29" s="17" t="str">
        <f t="shared" ca="1" si="0"/>
        <v/>
      </c>
      <c r="H29" s="16"/>
      <c r="I29" s="15"/>
      <c r="J29" s="18" t="str">
        <f t="shared" si="1"/>
        <v/>
      </c>
      <c r="K29" s="18" t="str">
        <f t="shared" si="2"/>
        <v/>
      </c>
      <c r="L29" s="19" t="str">
        <f t="shared" ca="1" si="3"/>
        <v/>
      </c>
      <c r="M29" s="20" t="str">
        <f t="shared" si="4"/>
        <v/>
      </c>
      <c r="N29" s="20" t="str">
        <f t="shared" si="5"/>
        <v/>
      </c>
      <c r="O29" s="21"/>
    </row>
    <row r="30" spans="1:15">
      <c r="A30" s="14"/>
      <c r="B30" s="14"/>
      <c r="C30" s="15"/>
      <c r="D30" s="16"/>
      <c r="E30" s="14"/>
      <c r="F30" s="14"/>
      <c r="G30" s="17" t="str">
        <f t="shared" ca="1" si="0"/>
        <v/>
      </c>
      <c r="H30" s="16"/>
      <c r="I30" s="15"/>
      <c r="J30" s="18" t="str">
        <f t="shared" si="1"/>
        <v/>
      </c>
      <c r="K30" s="18" t="str">
        <f t="shared" si="2"/>
        <v/>
      </c>
      <c r="L30" s="19" t="str">
        <f t="shared" ca="1" si="3"/>
        <v/>
      </c>
      <c r="M30" s="20" t="str">
        <f t="shared" si="4"/>
        <v/>
      </c>
      <c r="N30" s="20" t="str">
        <f t="shared" si="5"/>
        <v/>
      </c>
      <c r="O30" s="21"/>
    </row>
    <row r="31" spans="1:15">
      <c r="A31" s="14"/>
      <c r="B31" s="14"/>
      <c r="C31" s="15"/>
      <c r="D31" s="16"/>
      <c r="E31" s="14"/>
      <c r="F31" s="14"/>
      <c r="G31" s="17" t="str">
        <f t="shared" ca="1" si="0"/>
        <v/>
      </c>
      <c r="H31" s="16"/>
      <c r="I31" s="15"/>
      <c r="J31" s="18" t="str">
        <f t="shared" si="1"/>
        <v/>
      </c>
      <c r="K31" s="18" t="str">
        <f t="shared" si="2"/>
        <v/>
      </c>
      <c r="L31" s="19" t="str">
        <f t="shared" ca="1" si="3"/>
        <v/>
      </c>
      <c r="M31" s="20" t="str">
        <f t="shared" si="4"/>
        <v/>
      </c>
      <c r="N31" s="20" t="str">
        <f t="shared" si="5"/>
        <v/>
      </c>
      <c r="O31" s="21"/>
    </row>
    <row r="32" spans="1:15">
      <c r="A32" s="14"/>
      <c r="B32" s="14"/>
      <c r="C32" s="15"/>
      <c r="D32" s="16"/>
      <c r="E32" s="14"/>
      <c r="F32" s="14"/>
      <c r="G32" s="17" t="str">
        <f t="shared" ca="1" si="0"/>
        <v/>
      </c>
      <c r="H32" s="16"/>
      <c r="I32" s="15"/>
      <c r="J32" s="18" t="str">
        <f t="shared" si="1"/>
        <v/>
      </c>
      <c r="K32" s="18" t="str">
        <f t="shared" si="2"/>
        <v/>
      </c>
      <c r="L32" s="19" t="str">
        <f t="shared" ca="1" si="3"/>
        <v/>
      </c>
      <c r="M32" s="20" t="str">
        <f t="shared" si="4"/>
        <v/>
      </c>
      <c r="N32" s="20" t="str">
        <f t="shared" si="5"/>
        <v/>
      </c>
      <c r="O32" s="21"/>
    </row>
    <row r="33" spans="1:15">
      <c r="A33" s="14"/>
      <c r="B33" s="14"/>
      <c r="C33" s="15"/>
      <c r="D33" s="16"/>
      <c r="E33" s="14"/>
      <c r="F33" s="14"/>
      <c r="G33" s="17" t="str">
        <f t="shared" ca="1" si="0"/>
        <v/>
      </c>
      <c r="H33" s="16"/>
      <c r="I33" s="15"/>
      <c r="J33" s="18" t="str">
        <f t="shared" si="1"/>
        <v/>
      </c>
      <c r="K33" s="18" t="str">
        <f t="shared" si="2"/>
        <v/>
      </c>
      <c r="L33" s="19" t="str">
        <f t="shared" ca="1" si="3"/>
        <v/>
      </c>
      <c r="M33" s="20" t="str">
        <f t="shared" si="4"/>
        <v/>
      </c>
      <c r="N33" s="20" t="str">
        <f t="shared" si="5"/>
        <v/>
      </c>
      <c r="O33" s="21"/>
    </row>
    <row r="34" spans="1:15">
      <c r="A34" s="14"/>
      <c r="B34" s="14"/>
      <c r="C34" s="15"/>
      <c r="D34" s="16"/>
      <c r="E34" s="14"/>
      <c r="F34" s="14"/>
      <c r="G34" s="17" t="str">
        <f t="shared" ca="1" si="0"/>
        <v/>
      </c>
      <c r="H34" s="16"/>
      <c r="I34" s="15"/>
      <c r="J34" s="18" t="str">
        <f t="shared" si="1"/>
        <v/>
      </c>
      <c r="K34" s="18" t="str">
        <f t="shared" si="2"/>
        <v/>
      </c>
      <c r="L34" s="19" t="str">
        <f t="shared" ca="1" si="3"/>
        <v/>
      </c>
      <c r="M34" s="20" t="str">
        <f t="shared" si="4"/>
        <v/>
      </c>
      <c r="N34" s="20" t="str">
        <f t="shared" si="5"/>
        <v/>
      </c>
      <c r="O34" s="21"/>
    </row>
    <row r="35" spans="1:15">
      <c r="A35" s="14"/>
      <c r="B35" s="14"/>
      <c r="C35" s="15"/>
      <c r="D35" s="16"/>
      <c r="E35" s="14"/>
      <c r="F35" s="14"/>
      <c r="G35" s="17" t="str">
        <f t="shared" ca="1" si="0"/>
        <v/>
      </c>
      <c r="H35" s="16"/>
      <c r="I35" s="15"/>
      <c r="J35" s="18" t="str">
        <f t="shared" si="1"/>
        <v/>
      </c>
      <c r="K35" s="18" t="str">
        <f t="shared" si="2"/>
        <v/>
      </c>
      <c r="L35" s="19" t="str">
        <f t="shared" ca="1" si="3"/>
        <v/>
      </c>
      <c r="M35" s="20" t="str">
        <f t="shared" si="4"/>
        <v/>
      </c>
      <c r="N35" s="20" t="str">
        <f t="shared" si="5"/>
        <v/>
      </c>
      <c r="O35" s="21"/>
    </row>
    <row r="36" spans="1:15">
      <c r="A36" s="14"/>
      <c r="B36" s="14"/>
      <c r="C36" s="15"/>
      <c r="D36" s="16"/>
      <c r="E36" s="14"/>
      <c r="F36" s="14"/>
      <c r="G36" s="17" t="str">
        <f t="shared" ca="1" si="0"/>
        <v/>
      </c>
      <c r="H36" s="16"/>
      <c r="I36" s="15"/>
      <c r="J36" s="18" t="str">
        <f t="shared" si="1"/>
        <v/>
      </c>
      <c r="K36" s="18" t="str">
        <f t="shared" si="2"/>
        <v/>
      </c>
      <c r="L36" s="19" t="str">
        <f t="shared" ca="1" si="3"/>
        <v/>
      </c>
      <c r="M36" s="20" t="str">
        <f t="shared" si="4"/>
        <v/>
      </c>
      <c r="N36" s="20" t="str">
        <f t="shared" si="5"/>
        <v/>
      </c>
      <c r="O36" s="21"/>
    </row>
    <row r="37" spans="1:15">
      <c r="A37" s="14"/>
      <c r="B37" s="14"/>
      <c r="C37" s="15"/>
      <c r="D37" s="16"/>
      <c r="E37" s="14"/>
      <c r="F37" s="14"/>
      <c r="G37" s="17" t="str">
        <f t="shared" ca="1" si="0"/>
        <v/>
      </c>
      <c r="H37" s="16"/>
      <c r="I37" s="15"/>
      <c r="J37" s="18" t="str">
        <f t="shared" si="1"/>
        <v/>
      </c>
      <c r="K37" s="18" t="str">
        <f t="shared" si="2"/>
        <v/>
      </c>
      <c r="L37" s="19" t="str">
        <f t="shared" ca="1" si="3"/>
        <v/>
      </c>
      <c r="M37" s="20" t="str">
        <f t="shared" si="4"/>
        <v/>
      </c>
      <c r="N37" s="20" t="str">
        <f t="shared" si="5"/>
        <v/>
      </c>
      <c r="O37" s="21"/>
    </row>
    <row r="38" spans="1:15">
      <c r="A38" s="14"/>
      <c r="B38" s="14"/>
      <c r="C38" s="15"/>
      <c r="D38" s="16"/>
      <c r="E38" s="14"/>
      <c r="F38" s="14"/>
      <c r="G38" s="17" t="str">
        <f t="shared" ref="G38:G69" ca="1" si="6">IF(A38="","",IF(H38&lt;&gt;"",IF(I38="","Revisar",IF(I38&gt;=C38,"Pago","Parcial")),IF(D38="","Revisar",IF(D38&lt;TODAY(),"Vencido",IF(D38=TODAY(),"Vence hoje","A vencer")))))</f>
        <v/>
      </c>
      <c r="H38" s="16"/>
      <c r="I38" s="15"/>
      <c r="J38" s="18" t="str">
        <f t="shared" ref="J38:J69" si="7">IF(A38="","",MAX(C38-IF(I38="",0,I38),0))</f>
        <v/>
      </c>
      <c r="K38" s="18" t="str">
        <f t="shared" ref="K38:K69" si="8">IF(A38="","",IF(I38="","",I38-C38))</f>
        <v/>
      </c>
      <c r="L38" s="19" t="str">
        <f t="shared" ref="L38:L69" ca="1" si="9">IF(A38="","",IF(OR(G38="Pago",D38=""),0,D38-TODAY()))</f>
        <v/>
      </c>
      <c r="M38" s="20" t="str">
        <f t="shared" ref="M38:M69" si="10">IF(A38="","",IF(OR(E38="",E38="Não recorrente",D38=""),"",IF(E38="Semanal",D38+7,IF(E38="Quinzenal",D38+14,IF(E38="Mensal",EDATE(D38,1),IF(E38="Bimestral",EDATE(D38,2),IF(E38="Trimestral",EDATE(D38,3),IF(E38="Semestral",EDATE(D38,6),IF(E38="Anual",EDATE(D38,12),"")))))))))</f>
        <v/>
      </c>
      <c r="N38" s="20" t="str">
        <f t="shared" ref="N38:N69" si="11">IF(D38="","",DATE(YEAR(D38),MONTH(D38),1))</f>
        <v/>
      </c>
      <c r="O38" s="21"/>
    </row>
    <row r="39" spans="1:15">
      <c r="A39" s="14"/>
      <c r="B39" s="14"/>
      <c r="C39" s="15"/>
      <c r="D39" s="16"/>
      <c r="E39" s="14"/>
      <c r="F39" s="14"/>
      <c r="G39" s="17" t="str">
        <f t="shared" ca="1" si="6"/>
        <v/>
      </c>
      <c r="H39" s="16"/>
      <c r="I39" s="15"/>
      <c r="J39" s="18" t="str">
        <f t="shared" si="7"/>
        <v/>
      </c>
      <c r="K39" s="18" t="str">
        <f t="shared" si="8"/>
        <v/>
      </c>
      <c r="L39" s="19" t="str">
        <f t="shared" ca="1" si="9"/>
        <v/>
      </c>
      <c r="M39" s="20" t="str">
        <f t="shared" si="10"/>
        <v/>
      </c>
      <c r="N39" s="20" t="str">
        <f t="shared" si="11"/>
        <v/>
      </c>
      <c r="O39" s="21"/>
    </row>
    <row r="40" spans="1:15">
      <c r="A40" s="14"/>
      <c r="B40" s="14"/>
      <c r="C40" s="15"/>
      <c r="D40" s="16"/>
      <c r="E40" s="14"/>
      <c r="F40" s="14"/>
      <c r="G40" s="17" t="str">
        <f t="shared" ca="1" si="6"/>
        <v/>
      </c>
      <c r="H40" s="16"/>
      <c r="I40" s="15"/>
      <c r="J40" s="18" t="str">
        <f t="shared" si="7"/>
        <v/>
      </c>
      <c r="K40" s="18" t="str">
        <f t="shared" si="8"/>
        <v/>
      </c>
      <c r="L40" s="19" t="str">
        <f t="shared" ca="1" si="9"/>
        <v/>
      </c>
      <c r="M40" s="20" t="str">
        <f t="shared" si="10"/>
        <v/>
      </c>
      <c r="N40" s="20" t="str">
        <f t="shared" si="11"/>
        <v/>
      </c>
      <c r="O40" s="21"/>
    </row>
    <row r="41" spans="1:15">
      <c r="A41" s="14"/>
      <c r="B41" s="14"/>
      <c r="C41" s="15"/>
      <c r="D41" s="16"/>
      <c r="E41" s="14"/>
      <c r="F41" s="14"/>
      <c r="G41" s="17" t="str">
        <f t="shared" ca="1" si="6"/>
        <v/>
      </c>
      <c r="H41" s="16"/>
      <c r="I41" s="15"/>
      <c r="J41" s="18" t="str">
        <f t="shared" si="7"/>
        <v/>
      </c>
      <c r="K41" s="18" t="str">
        <f t="shared" si="8"/>
        <v/>
      </c>
      <c r="L41" s="19" t="str">
        <f t="shared" ca="1" si="9"/>
        <v/>
      </c>
      <c r="M41" s="20" t="str">
        <f t="shared" si="10"/>
        <v/>
      </c>
      <c r="N41" s="20" t="str">
        <f t="shared" si="11"/>
        <v/>
      </c>
      <c r="O41" s="21"/>
    </row>
    <row r="42" spans="1:15">
      <c r="A42" s="14"/>
      <c r="B42" s="14"/>
      <c r="C42" s="15"/>
      <c r="D42" s="16"/>
      <c r="E42" s="14"/>
      <c r="F42" s="14"/>
      <c r="G42" s="17" t="str">
        <f t="shared" ca="1" si="6"/>
        <v/>
      </c>
      <c r="H42" s="16"/>
      <c r="I42" s="15"/>
      <c r="J42" s="18" t="str">
        <f t="shared" si="7"/>
        <v/>
      </c>
      <c r="K42" s="18" t="str">
        <f t="shared" si="8"/>
        <v/>
      </c>
      <c r="L42" s="19" t="str">
        <f t="shared" ca="1" si="9"/>
        <v/>
      </c>
      <c r="M42" s="20" t="str">
        <f t="shared" si="10"/>
        <v/>
      </c>
      <c r="N42" s="20" t="str">
        <f t="shared" si="11"/>
        <v/>
      </c>
      <c r="O42" s="21"/>
    </row>
    <row r="43" spans="1:15">
      <c r="A43" s="14"/>
      <c r="B43" s="14"/>
      <c r="C43" s="15"/>
      <c r="D43" s="16"/>
      <c r="E43" s="14"/>
      <c r="F43" s="14"/>
      <c r="G43" s="17" t="str">
        <f t="shared" ca="1" si="6"/>
        <v/>
      </c>
      <c r="H43" s="16"/>
      <c r="I43" s="15"/>
      <c r="J43" s="18" t="str">
        <f t="shared" si="7"/>
        <v/>
      </c>
      <c r="K43" s="18" t="str">
        <f t="shared" si="8"/>
        <v/>
      </c>
      <c r="L43" s="19" t="str">
        <f t="shared" ca="1" si="9"/>
        <v/>
      </c>
      <c r="M43" s="20" t="str">
        <f t="shared" si="10"/>
        <v/>
      </c>
      <c r="N43" s="20" t="str">
        <f t="shared" si="11"/>
        <v/>
      </c>
      <c r="O43" s="21"/>
    </row>
    <row r="44" spans="1:15">
      <c r="A44" s="14"/>
      <c r="B44" s="14"/>
      <c r="C44" s="15"/>
      <c r="D44" s="16"/>
      <c r="E44" s="14"/>
      <c r="F44" s="14"/>
      <c r="G44" s="17" t="str">
        <f t="shared" ca="1" si="6"/>
        <v/>
      </c>
      <c r="H44" s="16"/>
      <c r="I44" s="15"/>
      <c r="J44" s="18" t="str">
        <f t="shared" si="7"/>
        <v/>
      </c>
      <c r="K44" s="18" t="str">
        <f t="shared" si="8"/>
        <v/>
      </c>
      <c r="L44" s="19" t="str">
        <f t="shared" ca="1" si="9"/>
        <v/>
      </c>
      <c r="M44" s="20" t="str">
        <f t="shared" si="10"/>
        <v/>
      </c>
      <c r="N44" s="20" t="str">
        <f t="shared" si="11"/>
        <v/>
      </c>
      <c r="O44" s="21"/>
    </row>
    <row r="45" spans="1:15">
      <c r="A45" s="14"/>
      <c r="B45" s="14"/>
      <c r="C45" s="15"/>
      <c r="D45" s="16"/>
      <c r="E45" s="14"/>
      <c r="F45" s="14"/>
      <c r="G45" s="17" t="str">
        <f t="shared" ca="1" si="6"/>
        <v/>
      </c>
      <c r="H45" s="16"/>
      <c r="I45" s="15"/>
      <c r="J45" s="18" t="str">
        <f t="shared" si="7"/>
        <v/>
      </c>
      <c r="K45" s="18" t="str">
        <f t="shared" si="8"/>
        <v/>
      </c>
      <c r="L45" s="19" t="str">
        <f t="shared" ca="1" si="9"/>
        <v/>
      </c>
      <c r="M45" s="20" t="str">
        <f t="shared" si="10"/>
        <v/>
      </c>
      <c r="N45" s="20" t="str">
        <f t="shared" si="11"/>
        <v/>
      </c>
      <c r="O45" s="21"/>
    </row>
    <row r="46" spans="1:15">
      <c r="A46" s="14"/>
      <c r="B46" s="14"/>
      <c r="C46" s="15"/>
      <c r="D46" s="16"/>
      <c r="E46" s="14"/>
      <c r="F46" s="14"/>
      <c r="G46" s="17" t="str">
        <f t="shared" ca="1" si="6"/>
        <v/>
      </c>
      <c r="H46" s="16"/>
      <c r="I46" s="15"/>
      <c r="J46" s="18" t="str">
        <f t="shared" si="7"/>
        <v/>
      </c>
      <c r="K46" s="18" t="str">
        <f t="shared" si="8"/>
        <v/>
      </c>
      <c r="L46" s="19" t="str">
        <f t="shared" ca="1" si="9"/>
        <v/>
      </c>
      <c r="M46" s="20" t="str">
        <f t="shared" si="10"/>
        <v/>
      </c>
      <c r="N46" s="20" t="str">
        <f t="shared" si="11"/>
        <v/>
      </c>
      <c r="O46" s="21"/>
    </row>
    <row r="47" spans="1:15">
      <c r="A47" s="14"/>
      <c r="B47" s="14"/>
      <c r="C47" s="15"/>
      <c r="D47" s="16"/>
      <c r="E47" s="14"/>
      <c r="F47" s="14"/>
      <c r="G47" s="17" t="str">
        <f t="shared" ca="1" si="6"/>
        <v/>
      </c>
      <c r="H47" s="16"/>
      <c r="I47" s="15"/>
      <c r="J47" s="18" t="str">
        <f t="shared" si="7"/>
        <v/>
      </c>
      <c r="K47" s="18" t="str">
        <f t="shared" si="8"/>
        <v/>
      </c>
      <c r="L47" s="19" t="str">
        <f t="shared" ca="1" si="9"/>
        <v/>
      </c>
      <c r="M47" s="20" t="str">
        <f t="shared" si="10"/>
        <v/>
      </c>
      <c r="N47" s="20" t="str">
        <f t="shared" si="11"/>
        <v/>
      </c>
      <c r="O47" s="21"/>
    </row>
    <row r="48" spans="1:15">
      <c r="A48" s="14"/>
      <c r="B48" s="14"/>
      <c r="C48" s="15"/>
      <c r="D48" s="16"/>
      <c r="E48" s="14"/>
      <c r="F48" s="14"/>
      <c r="G48" s="17" t="str">
        <f t="shared" ca="1" si="6"/>
        <v/>
      </c>
      <c r="H48" s="16"/>
      <c r="I48" s="15"/>
      <c r="J48" s="18" t="str">
        <f t="shared" si="7"/>
        <v/>
      </c>
      <c r="K48" s="18" t="str">
        <f t="shared" si="8"/>
        <v/>
      </c>
      <c r="L48" s="19" t="str">
        <f t="shared" ca="1" si="9"/>
        <v/>
      </c>
      <c r="M48" s="20" t="str">
        <f t="shared" si="10"/>
        <v/>
      </c>
      <c r="N48" s="20" t="str">
        <f t="shared" si="11"/>
        <v/>
      </c>
      <c r="O48" s="21"/>
    </row>
    <row r="49" spans="1:15">
      <c r="A49" s="14"/>
      <c r="B49" s="14"/>
      <c r="C49" s="15"/>
      <c r="D49" s="16"/>
      <c r="E49" s="14"/>
      <c r="F49" s="14"/>
      <c r="G49" s="17" t="str">
        <f t="shared" ca="1" si="6"/>
        <v/>
      </c>
      <c r="H49" s="16"/>
      <c r="I49" s="15"/>
      <c r="J49" s="18" t="str">
        <f t="shared" si="7"/>
        <v/>
      </c>
      <c r="K49" s="18" t="str">
        <f t="shared" si="8"/>
        <v/>
      </c>
      <c r="L49" s="19" t="str">
        <f t="shared" ca="1" si="9"/>
        <v/>
      </c>
      <c r="M49" s="20" t="str">
        <f t="shared" si="10"/>
        <v/>
      </c>
      <c r="N49" s="20" t="str">
        <f t="shared" si="11"/>
        <v/>
      </c>
      <c r="O49" s="21"/>
    </row>
    <row r="50" spans="1:15">
      <c r="A50" s="14"/>
      <c r="B50" s="14"/>
      <c r="C50" s="15"/>
      <c r="D50" s="16"/>
      <c r="E50" s="14"/>
      <c r="F50" s="14"/>
      <c r="G50" s="17" t="str">
        <f t="shared" ca="1" si="6"/>
        <v/>
      </c>
      <c r="H50" s="16"/>
      <c r="I50" s="15"/>
      <c r="J50" s="18" t="str">
        <f t="shared" si="7"/>
        <v/>
      </c>
      <c r="K50" s="18" t="str">
        <f t="shared" si="8"/>
        <v/>
      </c>
      <c r="L50" s="19" t="str">
        <f t="shared" ca="1" si="9"/>
        <v/>
      </c>
      <c r="M50" s="20" t="str">
        <f t="shared" si="10"/>
        <v/>
      </c>
      <c r="N50" s="20" t="str">
        <f t="shared" si="11"/>
        <v/>
      </c>
      <c r="O50" s="21"/>
    </row>
    <row r="51" spans="1:15">
      <c r="A51" s="14"/>
      <c r="B51" s="14"/>
      <c r="C51" s="15"/>
      <c r="D51" s="16"/>
      <c r="E51" s="14"/>
      <c r="F51" s="14"/>
      <c r="G51" s="17" t="str">
        <f t="shared" ca="1" si="6"/>
        <v/>
      </c>
      <c r="H51" s="16"/>
      <c r="I51" s="15"/>
      <c r="J51" s="18" t="str">
        <f t="shared" si="7"/>
        <v/>
      </c>
      <c r="K51" s="18" t="str">
        <f t="shared" si="8"/>
        <v/>
      </c>
      <c r="L51" s="19" t="str">
        <f t="shared" ca="1" si="9"/>
        <v/>
      </c>
      <c r="M51" s="20" t="str">
        <f t="shared" si="10"/>
        <v/>
      </c>
      <c r="N51" s="20" t="str">
        <f t="shared" si="11"/>
        <v/>
      </c>
      <c r="O51" s="21"/>
    </row>
    <row r="52" spans="1:15">
      <c r="A52" s="14"/>
      <c r="B52" s="14"/>
      <c r="C52" s="15"/>
      <c r="D52" s="16"/>
      <c r="E52" s="14"/>
      <c r="F52" s="14"/>
      <c r="G52" s="17" t="str">
        <f t="shared" ca="1" si="6"/>
        <v/>
      </c>
      <c r="H52" s="16"/>
      <c r="I52" s="15"/>
      <c r="J52" s="18" t="str">
        <f t="shared" si="7"/>
        <v/>
      </c>
      <c r="K52" s="18" t="str">
        <f t="shared" si="8"/>
        <v/>
      </c>
      <c r="L52" s="19" t="str">
        <f t="shared" ca="1" si="9"/>
        <v/>
      </c>
      <c r="M52" s="20" t="str">
        <f t="shared" si="10"/>
        <v/>
      </c>
      <c r="N52" s="20" t="str">
        <f t="shared" si="11"/>
        <v/>
      </c>
      <c r="O52" s="21"/>
    </row>
    <row r="53" spans="1:15">
      <c r="A53" s="14"/>
      <c r="B53" s="14"/>
      <c r="C53" s="15"/>
      <c r="D53" s="16"/>
      <c r="E53" s="14"/>
      <c r="F53" s="14"/>
      <c r="G53" s="17" t="str">
        <f t="shared" ca="1" si="6"/>
        <v/>
      </c>
      <c r="H53" s="16"/>
      <c r="I53" s="15"/>
      <c r="J53" s="18" t="str">
        <f t="shared" si="7"/>
        <v/>
      </c>
      <c r="K53" s="18" t="str">
        <f t="shared" si="8"/>
        <v/>
      </c>
      <c r="L53" s="19" t="str">
        <f t="shared" ca="1" si="9"/>
        <v/>
      </c>
      <c r="M53" s="20" t="str">
        <f t="shared" si="10"/>
        <v/>
      </c>
      <c r="N53" s="20" t="str">
        <f t="shared" si="11"/>
        <v/>
      </c>
      <c r="O53" s="21"/>
    </row>
    <row r="54" spans="1:15">
      <c r="A54" s="14"/>
      <c r="B54" s="14"/>
      <c r="C54" s="15"/>
      <c r="D54" s="16"/>
      <c r="E54" s="14"/>
      <c r="F54" s="14"/>
      <c r="G54" s="17" t="str">
        <f t="shared" ca="1" si="6"/>
        <v/>
      </c>
      <c r="H54" s="16"/>
      <c r="I54" s="15"/>
      <c r="J54" s="18" t="str">
        <f t="shared" si="7"/>
        <v/>
      </c>
      <c r="K54" s="18" t="str">
        <f t="shared" si="8"/>
        <v/>
      </c>
      <c r="L54" s="19" t="str">
        <f t="shared" ca="1" si="9"/>
        <v/>
      </c>
      <c r="M54" s="20" t="str">
        <f t="shared" si="10"/>
        <v/>
      </c>
      <c r="N54" s="20" t="str">
        <f t="shared" si="11"/>
        <v/>
      </c>
      <c r="O54" s="21"/>
    </row>
    <row r="55" spans="1:15">
      <c r="A55" s="14"/>
      <c r="B55" s="14"/>
      <c r="C55" s="15"/>
      <c r="D55" s="16"/>
      <c r="E55" s="14"/>
      <c r="F55" s="14"/>
      <c r="G55" s="17" t="str">
        <f t="shared" ca="1" si="6"/>
        <v/>
      </c>
      <c r="H55" s="16"/>
      <c r="I55" s="15"/>
      <c r="J55" s="18" t="str">
        <f t="shared" si="7"/>
        <v/>
      </c>
      <c r="K55" s="18" t="str">
        <f t="shared" si="8"/>
        <v/>
      </c>
      <c r="L55" s="19" t="str">
        <f t="shared" ca="1" si="9"/>
        <v/>
      </c>
      <c r="M55" s="20" t="str">
        <f t="shared" si="10"/>
        <v/>
      </c>
      <c r="N55" s="20" t="str">
        <f t="shared" si="11"/>
        <v/>
      </c>
      <c r="O55" s="21"/>
    </row>
    <row r="56" spans="1:15">
      <c r="A56" s="14"/>
      <c r="B56" s="14"/>
      <c r="C56" s="15"/>
      <c r="D56" s="16"/>
      <c r="E56" s="14"/>
      <c r="F56" s="14"/>
      <c r="G56" s="17" t="str">
        <f t="shared" ca="1" si="6"/>
        <v/>
      </c>
      <c r="H56" s="16"/>
      <c r="I56" s="15"/>
      <c r="J56" s="18" t="str">
        <f t="shared" si="7"/>
        <v/>
      </c>
      <c r="K56" s="18" t="str">
        <f t="shared" si="8"/>
        <v/>
      </c>
      <c r="L56" s="19" t="str">
        <f t="shared" ca="1" si="9"/>
        <v/>
      </c>
      <c r="M56" s="20" t="str">
        <f t="shared" si="10"/>
        <v/>
      </c>
      <c r="N56" s="20" t="str">
        <f t="shared" si="11"/>
        <v/>
      </c>
      <c r="O56" s="21"/>
    </row>
    <row r="57" spans="1:15">
      <c r="A57" s="14"/>
      <c r="B57" s="14"/>
      <c r="C57" s="15"/>
      <c r="D57" s="16"/>
      <c r="E57" s="14"/>
      <c r="F57" s="14"/>
      <c r="G57" s="17" t="str">
        <f t="shared" ca="1" si="6"/>
        <v/>
      </c>
      <c r="H57" s="16"/>
      <c r="I57" s="15"/>
      <c r="J57" s="18" t="str">
        <f t="shared" si="7"/>
        <v/>
      </c>
      <c r="K57" s="18" t="str">
        <f t="shared" si="8"/>
        <v/>
      </c>
      <c r="L57" s="19" t="str">
        <f t="shared" ca="1" si="9"/>
        <v/>
      </c>
      <c r="M57" s="20" t="str">
        <f t="shared" si="10"/>
        <v/>
      </c>
      <c r="N57" s="20" t="str">
        <f t="shared" si="11"/>
        <v/>
      </c>
      <c r="O57" s="21"/>
    </row>
    <row r="58" spans="1:15">
      <c r="A58" s="14"/>
      <c r="B58" s="14"/>
      <c r="C58" s="15"/>
      <c r="D58" s="16"/>
      <c r="E58" s="14"/>
      <c r="F58" s="14"/>
      <c r="G58" s="17" t="str">
        <f t="shared" ca="1" si="6"/>
        <v/>
      </c>
      <c r="H58" s="16"/>
      <c r="I58" s="15"/>
      <c r="J58" s="18" t="str">
        <f t="shared" si="7"/>
        <v/>
      </c>
      <c r="K58" s="18" t="str">
        <f t="shared" si="8"/>
        <v/>
      </c>
      <c r="L58" s="19" t="str">
        <f t="shared" ca="1" si="9"/>
        <v/>
      </c>
      <c r="M58" s="20" t="str">
        <f t="shared" si="10"/>
        <v/>
      </c>
      <c r="N58" s="20" t="str">
        <f t="shared" si="11"/>
        <v/>
      </c>
      <c r="O58" s="21"/>
    </row>
    <row r="59" spans="1:15">
      <c r="A59" s="14"/>
      <c r="B59" s="14"/>
      <c r="C59" s="15"/>
      <c r="D59" s="16"/>
      <c r="E59" s="14"/>
      <c r="F59" s="14"/>
      <c r="G59" s="17" t="str">
        <f t="shared" ca="1" si="6"/>
        <v/>
      </c>
      <c r="H59" s="16"/>
      <c r="I59" s="15"/>
      <c r="J59" s="18" t="str">
        <f t="shared" si="7"/>
        <v/>
      </c>
      <c r="K59" s="18" t="str">
        <f t="shared" si="8"/>
        <v/>
      </c>
      <c r="L59" s="19" t="str">
        <f t="shared" ca="1" si="9"/>
        <v/>
      </c>
      <c r="M59" s="20" t="str">
        <f t="shared" si="10"/>
        <v/>
      </c>
      <c r="N59" s="20" t="str">
        <f t="shared" si="11"/>
        <v/>
      </c>
      <c r="O59" s="21"/>
    </row>
    <row r="60" spans="1:15">
      <c r="A60" s="14"/>
      <c r="B60" s="14"/>
      <c r="C60" s="15"/>
      <c r="D60" s="16"/>
      <c r="E60" s="14"/>
      <c r="F60" s="14"/>
      <c r="G60" s="17" t="str">
        <f t="shared" ca="1" si="6"/>
        <v/>
      </c>
      <c r="H60" s="16"/>
      <c r="I60" s="15"/>
      <c r="J60" s="18" t="str">
        <f t="shared" si="7"/>
        <v/>
      </c>
      <c r="K60" s="18" t="str">
        <f t="shared" si="8"/>
        <v/>
      </c>
      <c r="L60" s="19" t="str">
        <f t="shared" ca="1" si="9"/>
        <v/>
      </c>
      <c r="M60" s="20" t="str">
        <f t="shared" si="10"/>
        <v/>
      </c>
      <c r="N60" s="20" t="str">
        <f t="shared" si="11"/>
        <v/>
      </c>
      <c r="O60" s="21"/>
    </row>
    <row r="61" spans="1:15">
      <c r="A61" s="14"/>
      <c r="B61" s="14"/>
      <c r="C61" s="15"/>
      <c r="D61" s="16"/>
      <c r="E61" s="14"/>
      <c r="F61" s="14"/>
      <c r="G61" s="17" t="str">
        <f t="shared" ca="1" si="6"/>
        <v/>
      </c>
      <c r="H61" s="16"/>
      <c r="I61" s="15"/>
      <c r="J61" s="18" t="str">
        <f t="shared" si="7"/>
        <v/>
      </c>
      <c r="K61" s="18" t="str">
        <f t="shared" si="8"/>
        <v/>
      </c>
      <c r="L61" s="19" t="str">
        <f t="shared" ca="1" si="9"/>
        <v/>
      </c>
      <c r="M61" s="20" t="str">
        <f t="shared" si="10"/>
        <v/>
      </c>
      <c r="N61" s="20" t="str">
        <f t="shared" si="11"/>
        <v/>
      </c>
      <c r="O61" s="21"/>
    </row>
    <row r="62" spans="1:15">
      <c r="A62" s="14"/>
      <c r="B62" s="14"/>
      <c r="C62" s="15"/>
      <c r="D62" s="16"/>
      <c r="E62" s="14"/>
      <c r="F62" s="14"/>
      <c r="G62" s="17" t="str">
        <f t="shared" ca="1" si="6"/>
        <v/>
      </c>
      <c r="H62" s="16"/>
      <c r="I62" s="15"/>
      <c r="J62" s="18" t="str">
        <f t="shared" si="7"/>
        <v/>
      </c>
      <c r="K62" s="18" t="str">
        <f t="shared" si="8"/>
        <v/>
      </c>
      <c r="L62" s="19" t="str">
        <f t="shared" ca="1" si="9"/>
        <v/>
      </c>
      <c r="M62" s="20" t="str">
        <f t="shared" si="10"/>
        <v/>
      </c>
      <c r="N62" s="20" t="str">
        <f t="shared" si="11"/>
        <v/>
      </c>
      <c r="O62" s="21"/>
    </row>
    <row r="63" spans="1:15">
      <c r="A63" s="14"/>
      <c r="B63" s="14"/>
      <c r="C63" s="15"/>
      <c r="D63" s="16"/>
      <c r="E63" s="14"/>
      <c r="F63" s="14"/>
      <c r="G63" s="17" t="str">
        <f t="shared" ca="1" si="6"/>
        <v/>
      </c>
      <c r="H63" s="16"/>
      <c r="I63" s="15"/>
      <c r="J63" s="18" t="str">
        <f t="shared" si="7"/>
        <v/>
      </c>
      <c r="K63" s="18" t="str">
        <f t="shared" si="8"/>
        <v/>
      </c>
      <c r="L63" s="19" t="str">
        <f t="shared" ca="1" si="9"/>
        <v/>
      </c>
      <c r="M63" s="20" t="str">
        <f t="shared" si="10"/>
        <v/>
      </c>
      <c r="N63" s="20" t="str">
        <f t="shared" si="11"/>
        <v/>
      </c>
      <c r="O63" s="21"/>
    </row>
    <row r="64" spans="1:15">
      <c r="A64" s="14"/>
      <c r="B64" s="14"/>
      <c r="C64" s="15"/>
      <c r="D64" s="16"/>
      <c r="E64" s="14"/>
      <c r="F64" s="14"/>
      <c r="G64" s="17" t="str">
        <f t="shared" ca="1" si="6"/>
        <v/>
      </c>
      <c r="H64" s="16"/>
      <c r="I64" s="15"/>
      <c r="J64" s="18" t="str">
        <f t="shared" si="7"/>
        <v/>
      </c>
      <c r="K64" s="18" t="str">
        <f t="shared" si="8"/>
        <v/>
      </c>
      <c r="L64" s="19" t="str">
        <f t="shared" ca="1" si="9"/>
        <v/>
      </c>
      <c r="M64" s="20" t="str">
        <f t="shared" si="10"/>
        <v/>
      </c>
      <c r="N64" s="20" t="str">
        <f t="shared" si="11"/>
        <v/>
      </c>
      <c r="O64" s="21"/>
    </row>
    <row r="65" spans="1:15">
      <c r="A65" s="14"/>
      <c r="B65" s="14"/>
      <c r="C65" s="15"/>
      <c r="D65" s="16"/>
      <c r="E65" s="14"/>
      <c r="F65" s="14"/>
      <c r="G65" s="17" t="str">
        <f t="shared" ca="1" si="6"/>
        <v/>
      </c>
      <c r="H65" s="16"/>
      <c r="I65" s="15"/>
      <c r="J65" s="18" t="str">
        <f t="shared" si="7"/>
        <v/>
      </c>
      <c r="K65" s="18" t="str">
        <f t="shared" si="8"/>
        <v/>
      </c>
      <c r="L65" s="19" t="str">
        <f t="shared" ca="1" si="9"/>
        <v/>
      </c>
      <c r="M65" s="20" t="str">
        <f t="shared" si="10"/>
        <v/>
      </c>
      <c r="N65" s="20" t="str">
        <f t="shared" si="11"/>
        <v/>
      </c>
      <c r="O65" s="21"/>
    </row>
    <row r="66" spans="1:15">
      <c r="A66" s="14"/>
      <c r="B66" s="14"/>
      <c r="C66" s="15"/>
      <c r="D66" s="16"/>
      <c r="E66" s="14"/>
      <c r="F66" s="14"/>
      <c r="G66" s="17" t="str">
        <f t="shared" ca="1" si="6"/>
        <v/>
      </c>
      <c r="H66" s="16"/>
      <c r="I66" s="15"/>
      <c r="J66" s="18" t="str">
        <f t="shared" si="7"/>
        <v/>
      </c>
      <c r="K66" s="18" t="str">
        <f t="shared" si="8"/>
        <v/>
      </c>
      <c r="L66" s="19" t="str">
        <f t="shared" ca="1" si="9"/>
        <v/>
      </c>
      <c r="M66" s="20" t="str">
        <f t="shared" si="10"/>
        <v/>
      </c>
      <c r="N66" s="20" t="str">
        <f t="shared" si="11"/>
        <v/>
      </c>
      <c r="O66" s="21"/>
    </row>
    <row r="67" spans="1:15">
      <c r="A67" s="14"/>
      <c r="B67" s="14"/>
      <c r="C67" s="15"/>
      <c r="D67" s="16"/>
      <c r="E67" s="14"/>
      <c r="F67" s="14"/>
      <c r="G67" s="17" t="str">
        <f t="shared" ca="1" si="6"/>
        <v/>
      </c>
      <c r="H67" s="16"/>
      <c r="I67" s="15"/>
      <c r="J67" s="18" t="str">
        <f t="shared" si="7"/>
        <v/>
      </c>
      <c r="K67" s="18" t="str">
        <f t="shared" si="8"/>
        <v/>
      </c>
      <c r="L67" s="19" t="str">
        <f t="shared" ca="1" si="9"/>
        <v/>
      </c>
      <c r="M67" s="20" t="str">
        <f t="shared" si="10"/>
        <v/>
      </c>
      <c r="N67" s="20" t="str">
        <f t="shared" si="11"/>
        <v/>
      </c>
      <c r="O67" s="21"/>
    </row>
    <row r="68" spans="1:15">
      <c r="A68" s="14"/>
      <c r="B68" s="14"/>
      <c r="C68" s="15"/>
      <c r="D68" s="16"/>
      <c r="E68" s="14"/>
      <c r="F68" s="14"/>
      <c r="G68" s="17" t="str">
        <f t="shared" ca="1" si="6"/>
        <v/>
      </c>
      <c r="H68" s="16"/>
      <c r="I68" s="15"/>
      <c r="J68" s="18" t="str">
        <f t="shared" si="7"/>
        <v/>
      </c>
      <c r="K68" s="18" t="str">
        <f t="shared" si="8"/>
        <v/>
      </c>
      <c r="L68" s="19" t="str">
        <f t="shared" ca="1" si="9"/>
        <v/>
      </c>
      <c r="M68" s="20" t="str">
        <f t="shared" si="10"/>
        <v/>
      </c>
      <c r="N68" s="20" t="str">
        <f t="shared" si="11"/>
        <v/>
      </c>
      <c r="O68" s="21"/>
    </row>
    <row r="69" spans="1:15">
      <c r="A69" s="14"/>
      <c r="B69" s="14"/>
      <c r="C69" s="15"/>
      <c r="D69" s="16"/>
      <c r="E69" s="14"/>
      <c r="F69" s="14"/>
      <c r="G69" s="17" t="str">
        <f t="shared" ca="1" si="6"/>
        <v/>
      </c>
      <c r="H69" s="16"/>
      <c r="I69" s="15"/>
      <c r="J69" s="18" t="str">
        <f t="shared" si="7"/>
        <v/>
      </c>
      <c r="K69" s="18" t="str">
        <f t="shared" si="8"/>
        <v/>
      </c>
      <c r="L69" s="19" t="str">
        <f t="shared" ca="1" si="9"/>
        <v/>
      </c>
      <c r="M69" s="20" t="str">
        <f t="shared" si="10"/>
        <v/>
      </c>
      <c r="N69" s="20" t="str">
        <f t="shared" si="11"/>
        <v/>
      </c>
      <c r="O69" s="21"/>
    </row>
    <row r="70" spans="1:15">
      <c r="A70" s="14"/>
      <c r="B70" s="14"/>
      <c r="C70" s="15"/>
      <c r="D70" s="16"/>
      <c r="E70" s="14"/>
      <c r="F70" s="14"/>
      <c r="G70" s="17" t="str">
        <f t="shared" ref="G70:G101" ca="1" si="12">IF(A70="","",IF(H70&lt;&gt;"",IF(I70="","Revisar",IF(I70&gt;=C70,"Pago","Parcial")),IF(D70="","Revisar",IF(D70&lt;TODAY(),"Vencido",IF(D70=TODAY(),"Vence hoje","A vencer")))))</f>
        <v/>
      </c>
      <c r="H70" s="16"/>
      <c r="I70" s="15"/>
      <c r="J70" s="18" t="str">
        <f t="shared" ref="J70:J101" si="13">IF(A70="","",MAX(C70-IF(I70="",0,I70),0))</f>
        <v/>
      </c>
      <c r="K70" s="18" t="str">
        <f t="shared" ref="K70:K101" si="14">IF(A70="","",IF(I70="","",I70-C70))</f>
        <v/>
      </c>
      <c r="L70" s="19" t="str">
        <f t="shared" ref="L70:L101" ca="1" si="15">IF(A70="","",IF(OR(G70="Pago",D70=""),0,D70-TODAY()))</f>
        <v/>
      </c>
      <c r="M70" s="20" t="str">
        <f t="shared" ref="M70:M101" si="16">IF(A70="","",IF(OR(E70="",E70="Não recorrente",D70=""),"",IF(E70="Semanal",D70+7,IF(E70="Quinzenal",D70+14,IF(E70="Mensal",EDATE(D70,1),IF(E70="Bimestral",EDATE(D70,2),IF(E70="Trimestral",EDATE(D70,3),IF(E70="Semestral",EDATE(D70,6),IF(E70="Anual",EDATE(D70,12),"")))))))))</f>
        <v/>
      </c>
      <c r="N70" s="20" t="str">
        <f t="shared" ref="N70:N101" si="17">IF(D70="","",DATE(YEAR(D70),MONTH(D70),1))</f>
        <v/>
      </c>
      <c r="O70" s="21"/>
    </row>
    <row r="71" spans="1:15">
      <c r="A71" s="14"/>
      <c r="B71" s="14"/>
      <c r="C71" s="15"/>
      <c r="D71" s="16"/>
      <c r="E71" s="14"/>
      <c r="F71" s="14"/>
      <c r="G71" s="17" t="str">
        <f t="shared" ca="1" si="12"/>
        <v/>
      </c>
      <c r="H71" s="16"/>
      <c r="I71" s="15"/>
      <c r="J71" s="18" t="str">
        <f t="shared" si="13"/>
        <v/>
      </c>
      <c r="K71" s="18" t="str">
        <f t="shared" si="14"/>
        <v/>
      </c>
      <c r="L71" s="19" t="str">
        <f t="shared" ca="1" si="15"/>
        <v/>
      </c>
      <c r="M71" s="20" t="str">
        <f t="shared" si="16"/>
        <v/>
      </c>
      <c r="N71" s="20" t="str">
        <f t="shared" si="17"/>
        <v/>
      </c>
      <c r="O71" s="21"/>
    </row>
    <row r="72" spans="1:15">
      <c r="A72" s="14"/>
      <c r="B72" s="14"/>
      <c r="C72" s="15"/>
      <c r="D72" s="16"/>
      <c r="E72" s="14"/>
      <c r="F72" s="14"/>
      <c r="G72" s="17" t="str">
        <f t="shared" ca="1" si="12"/>
        <v/>
      </c>
      <c r="H72" s="16"/>
      <c r="I72" s="15"/>
      <c r="J72" s="18" t="str">
        <f t="shared" si="13"/>
        <v/>
      </c>
      <c r="K72" s="18" t="str">
        <f t="shared" si="14"/>
        <v/>
      </c>
      <c r="L72" s="19" t="str">
        <f t="shared" ca="1" si="15"/>
        <v/>
      </c>
      <c r="M72" s="20" t="str">
        <f t="shared" si="16"/>
        <v/>
      </c>
      <c r="N72" s="20" t="str">
        <f t="shared" si="17"/>
        <v/>
      </c>
      <c r="O72" s="21"/>
    </row>
    <row r="73" spans="1:15">
      <c r="A73" s="14"/>
      <c r="B73" s="14"/>
      <c r="C73" s="15"/>
      <c r="D73" s="16"/>
      <c r="E73" s="14"/>
      <c r="F73" s="14"/>
      <c r="G73" s="17" t="str">
        <f t="shared" ca="1" si="12"/>
        <v/>
      </c>
      <c r="H73" s="16"/>
      <c r="I73" s="15"/>
      <c r="J73" s="18" t="str">
        <f t="shared" si="13"/>
        <v/>
      </c>
      <c r="K73" s="18" t="str">
        <f t="shared" si="14"/>
        <v/>
      </c>
      <c r="L73" s="19" t="str">
        <f t="shared" ca="1" si="15"/>
        <v/>
      </c>
      <c r="M73" s="20" t="str">
        <f t="shared" si="16"/>
        <v/>
      </c>
      <c r="N73" s="20" t="str">
        <f t="shared" si="17"/>
        <v/>
      </c>
      <c r="O73" s="21"/>
    </row>
    <row r="74" spans="1:15">
      <c r="A74" s="14"/>
      <c r="B74" s="14"/>
      <c r="C74" s="15"/>
      <c r="D74" s="16"/>
      <c r="E74" s="14"/>
      <c r="F74" s="14"/>
      <c r="G74" s="17" t="str">
        <f t="shared" ca="1" si="12"/>
        <v/>
      </c>
      <c r="H74" s="16"/>
      <c r="I74" s="15"/>
      <c r="J74" s="18" t="str">
        <f t="shared" si="13"/>
        <v/>
      </c>
      <c r="K74" s="18" t="str">
        <f t="shared" si="14"/>
        <v/>
      </c>
      <c r="L74" s="19" t="str">
        <f t="shared" ca="1" si="15"/>
        <v/>
      </c>
      <c r="M74" s="20" t="str">
        <f t="shared" si="16"/>
        <v/>
      </c>
      <c r="N74" s="20" t="str">
        <f t="shared" si="17"/>
        <v/>
      </c>
      <c r="O74" s="21"/>
    </row>
    <row r="75" spans="1:15">
      <c r="A75" s="14"/>
      <c r="B75" s="14"/>
      <c r="C75" s="15"/>
      <c r="D75" s="16"/>
      <c r="E75" s="14"/>
      <c r="F75" s="14"/>
      <c r="G75" s="17" t="str">
        <f t="shared" ca="1" si="12"/>
        <v/>
      </c>
      <c r="H75" s="16"/>
      <c r="I75" s="15"/>
      <c r="J75" s="18" t="str">
        <f t="shared" si="13"/>
        <v/>
      </c>
      <c r="K75" s="18" t="str">
        <f t="shared" si="14"/>
        <v/>
      </c>
      <c r="L75" s="19" t="str">
        <f t="shared" ca="1" si="15"/>
        <v/>
      </c>
      <c r="M75" s="20" t="str">
        <f t="shared" si="16"/>
        <v/>
      </c>
      <c r="N75" s="20" t="str">
        <f t="shared" si="17"/>
        <v/>
      </c>
      <c r="O75" s="21"/>
    </row>
    <row r="76" spans="1:15">
      <c r="A76" s="14"/>
      <c r="B76" s="14"/>
      <c r="C76" s="15"/>
      <c r="D76" s="16"/>
      <c r="E76" s="14"/>
      <c r="F76" s="14"/>
      <c r="G76" s="17" t="str">
        <f t="shared" ca="1" si="12"/>
        <v/>
      </c>
      <c r="H76" s="16"/>
      <c r="I76" s="15"/>
      <c r="J76" s="18" t="str">
        <f t="shared" si="13"/>
        <v/>
      </c>
      <c r="K76" s="18" t="str">
        <f t="shared" si="14"/>
        <v/>
      </c>
      <c r="L76" s="19" t="str">
        <f t="shared" ca="1" si="15"/>
        <v/>
      </c>
      <c r="M76" s="20" t="str">
        <f t="shared" si="16"/>
        <v/>
      </c>
      <c r="N76" s="20" t="str">
        <f t="shared" si="17"/>
        <v/>
      </c>
      <c r="O76" s="21"/>
    </row>
    <row r="77" spans="1:15">
      <c r="A77" s="14"/>
      <c r="B77" s="14"/>
      <c r="C77" s="15"/>
      <c r="D77" s="16"/>
      <c r="E77" s="14"/>
      <c r="F77" s="14"/>
      <c r="G77" s="17" t="str">
        <f t="shared" ca="1" si="12"/>
        <v/>
      </c>
      <c r="H77" s="16"/>
      <c r="I77" s="15"/>
      <c r="J77" s="18" t="str">
        <f t="shared" si="13"/>
        <v/>
      </c>
      <c r="K77" s="18" t="str">
        <f t="shared" si="14"/>
        <v/>
      </c>
      <c r="L77" s="19" t="str">
        <f t="shared" ca="1" si="15"/>
        <v/>
      </c>
      <c r="M77" s="20" t="str">
        <f t="shared" si="16"/>
        <v/>
      </c>
      <c r="N77" s="20" t="str">
        <f t="shared" si="17"/>
        <v/>
      </c>
      <c r="O77" s="21"/>
    </row>
    <row r="78" spans="1:15">
      <c r="A78" s="14"/>
      <c r="B78" s="14"/>
      <c r="C78" s="15"/>
      <c r="D78" s="16"/>
      <c r="E78" s="14"/>
      <c r="F78" s="14"/>
      <c r="G78" s="17" t="str">
        <f t="shared" ca="1" si="12"/>
        <v/>
      </c>
      <c r="H78" s="16"/>
      <c r="I78" s="15"/>
      <c r="J78" s="18" t="str">
        <f t="shared" si="13"/>
        <v/>
      </c>
      <c r="K78" s="18" t="str">
        <f t="shared" si="14"/>
        <v/>
      </c>
      <c r="L78" s="19" t="str">
        <f t="shared" ca="1" si="15"/>
        <v/>
      </c>
      <c r="M78" s="20" t="str">
        <f t="shared" si="16"/>
        <v/>
      </c>
      <c r="N78" s="20" t="str">
        <f t="shared" si="17"/>
        <v/>
      </c>
      <c r="O78" s="21"/>
    </row>
    <row r="79" spans="1:15">
      <c r="A79" s="14"/>
      <c r="B79" s="14"/>
      <c r="C79" s="15"/>
      <c r="D79" s="16"/>
      <c r="E79" s="14"/>
      <c r="F79" s="14"/>
      <c r="G79" s="17" t="str">
        <f t="shared" ca="1" si="12"/>
        <v/>
      </c>
      <c r="H79" s="16"/>
      <c r="I79" s="15"/>
      <c r="J79" s="18" t="str">
        <f t="shared" si="13"/>
        <v/>
      </c>
      <c r="K79" s="18" t="str">
        <f t="shared" si="14"/>
        <v/>
      </c>
      <c r="L79" s="19" t="str">
        <f t="shared" ca="1" si="15"/>
        <v/>
      </c>
      <c r="M79" s="20" t="str">
        <f t="shared" si="16"/>
        <v/>
      </c>
      <c r="N79" s="20" t="str">
        <f t="shared" si="17"/>
        <v/>
      </c>
      <c r="O79" s="21"/>
    </row>
    <row r="80" spans="1:15">
      <c r="A80" s="14"/>
      <c r="B80" s="14"/>
      <c r="C80" s="15"/>
      <c r="D80" s="16"/>
      <c r="E80" s="14"/>
      <c r="F80" s="14"/>
      <c r="G80" s="17" t="str">
        <f t="shared" ca="1" si="12"/>
        <v/>
      </c>
      <c r="H80" s="16"/>
      <c r="I80" s="15"/>
      <c r="J80" s="18" t="str">
        <f t="shared" si="13"/>
        <v/>
      </c>
      <c r="K80" s="18" t="str">
        <f t="shared" si="14"/>
        <v/>
      </c>
      <c r="L80" s="19" t="str">
        <f t="shared" ca="1" si="15"/>
        <v/>
      </c>
      <c r="M80" s="20" t="str">
        <f t="shared" si="16"/>
        <v/>
      </c>
      <c r="N80" s="20" t="str">
        <f t="shared" si="17"/>
        <v/>
      </c>
      <c r="O80" s="21"/>
    </row>
    <row r="81" spans="1:15">
      <c r="A81" s="14"/>
      <c r="B81" s="14"/>
      <c r="C81" s="15"/>
      <c r="D81" s="16"/>
      <c r="E81" s="14"/>
      <c r="F81" s="14"/>
      <c r="G81" s="17" t="str">
        <f t="shared" ca="1" si="12"/>
        <v/>
      </c>
      <c r="H81" s="16"/>
      <c r="I81" s="15"/>
      <c r="J81" s="18" t="str">
        <f t="shared" si="13"/>
        <v/>
      </c>
      <c r="K81" s="18" t="str">
        <f t="shared" si="14"/>
        <v/>
      </c>
      <c r="L81" s="19" t="str">
        <f t="shared" ca="1" si="15"/>
        <v/>
      </c>
      <c r="M81" s="20" t="str">
        <f t="shared" si="16"/>
        <v/>
      </c>
      <c r="N81" s="20" t="str">
        <f t="shared" si="17"/>
        <v/>
      </c>
      <c r="O81" s="21"/>
    </row>
    <row r="82" spans="1:15">
      <c r="A82" s="14"/>
      <c r="B82" s="14"/>
      <c r="C82" s="15"/>
      <c r="D82" s="16"/>
      <c r="E82" s="14"/>
      <c r="F82" s="14"/>
      <c r="G82" s="17" t="str">
        <f t="shared" ca="1" si="12"/>
        <v/>
      </c>
      <c r="H82" s="16"/>
      <c r="I82" s="15"/>
      <c r="J82" s="18" t="str">
        <f t="shared" si="13"/>
        <v/>
      </c>
      <c r="K82" s="18" t="str">
        <f t="shared" si="14"/>
        <v/>
      </c>
      <c r="L82" s="19" t="str">
        <f t="shared" ca="1" si="15"/>
        <v/>
      </c>
      <c r="M82" s="20" t="str">
        <f t="shared" si="16"/>
        <v/>
      </c>
      <c r="N82" s="20" t="str">
        <f t="shared" si="17"/>
        <v/>
      </c>
      <c r="O82" s="21"/>
    </row>
    <row r="83" spans="1:15">
      <c r="A83" s="14"/>
      <c r="B83" s="14"/>
      <c r="C83" s="15"/>
      <c r="D83" s="16"/>
      <c r="E83" s="14"/>
      <c r="F83" s="14"/>
      <c r="G83" s="17" t="str">
        <f t="shared" ca="1" si="12"/>
        <v/>
      </c>
      <c r="H83" s="16"/>
      <c r="I83" s="15"/>
      <c r="J83" s="18" t="str">
        <f t="shared" si="13"/>
        <v/>
      </c>
      <c r="K83" s="18" t="str">
        <f t="shared" si="14"/>
        <v/>
      </c>
      <c r="L83" s="19" t="str">
        <f t="shared" ca="1" si="15"/>
        <v/>
      </c>
      <c r="M83" s="20" t="str">
        <f t="shared" si="16"/>
        <v/>
      </c>
      <c r="N83" s="20" t="str">
        <f t="shared" si="17"/>
        <v/>
      </c>
      <c r="O83" s="21"/>
    </row>
    <row r="84" spans="1:15">
      <c r="A84" s="14"/>
      <c r="B84" s="14"/>
      <c r="C84" s="15"/>
      <c r="D84" s="16"/>
      <c r="E84" s="14"/>
      <c r="F84" s="14"/>
      <c r="G84" s="17" t="str">
        <f t="shared" ca="1" si="12"/>
        <v/>
      </c>
      <c r="H84" s="16"/>
      <c r="I84" s="15"/>
      <c r="J84" s="18" t="str">
        <f t="shared" si="13"/>
        <v/>
      </c>
      <c r="K84" s="18" t="str">
        <f t="shared" si="14"/>
        <v/>
      </c>
      <c r="L84" s="19" t="str">
        <f t="shared" ca="1" si="15"/>
        <v/>
      </c>
      <c r="M84" s="20" t="str">
        <f t="shared" si="16"/>
        <v/>
      </c>
      <c r="N84" s="20" t="str">
        <f t="shared" si="17"/>
        <v/>
      </c>
      <c r="O84" s="21"/>
    </row>
    <row r="85" spans="1:15">
      <c r="A85" s="14"/>
      <c r="B85" s="14"/>
      <c r="C85" s="15"/>
      <c r="D85" s="16"/>
      <c r="E85" s="14"/>
      <c r="F85" s="14"/>
      <c r="G85" s="17" t="str">
        <f t="shared" ca="1" si="12"/>
        <v/>
      </c>
      <c r="H85" s="16"/>
      <c r="I85" s="15"/>
      <c r="J85" s="18" t="str">
        <f t="shared" si="13"/>
        <v/>
      </c>
      <c r="K85" s="18" t="str">
        <f t="shared" si="14"/>
        <v/>
      </c>
      <c r="L85" s="19" t="str">
        <f t="shared" ca="1" si="15"/>
        <v/>
      </c>
      <c r="M85" s="20" t="str">
        <f t="shared" si="16"/>
        <v/>
      </c>
      <c r="N85" s="20" t="str">
        <f t="shared" si="17"/>
        <v/>
      </c>
      <c r="O85" s="21"/>
    </row>
    <row r="86" spans="1:15">
      <c r="A86" s="14"/>
      <c r="B86" s="14"/>
      <c r="C86" s="15"/>
      <c r="D86" s="16"/>
      <c r="E86" s="14"/>
      <c r="F86" s="14"/>
      <c r="G86" s="17" t="str">
        <f t="shared" ca="1" si="12"/>
        <v/>
      </c>
      <c r="H86" s="16"/>
      <c r="I86" s="15"/>
      <c r="J86" s="18" t="str">
        <f t="shared" si="13"/>
        <v/>
      </c>
      <c r="K86" s="18" t="str">
        <f t="shared" si="14"/>
        <v/>
      </c>
      <c r="L86" s="19" t="str">
        <f t="shared" ca="1" si="15"/>
        <v/>
      </c>
      <c r="M86" s="20" t="str">
        <f t="shared" si="16"/>
        <v/>
      </c>
      <c r="N86" s="20" t="str">
        <f t="shared" si="17"/>
        <v/>
      </c>
      <c r="O86" s="21"/>
    </row>
    <row r="87" spans="1:15">
      <c r="A87" s="14"/>
      <c r="B87" s="14"/>
      <c r="C87" s="15"/>
      <c r="D87" s="16"/>
      <c r="E87" s="14"/>
      <c r="F87" s="14"/>
      <c r="G87" s="17" t="str">
        <f t="shared" ca="1" si="12"/>
        <v/>
      </c>
      <c r="H87" s="16"/>
      <c r="I87" s="15"/>
      <c r="J87" s="18" t="str">
        <f t="shared" si="13"/>
        <v/>
      </c>
      <c r="K87" s="18" t="str">
        <f t="shared" si="14"/>
        <v/>
      </c>
      <c r="L87" s="19" t="str">
        <f t="shared" ca="1" si="15"/>
        <v/>
      </c>
      <c r="M87" s="20" t="str">
        <f t="shared" si="16"/>
        <v/>
      </c>
      <c r="N87" s="20" t="str">
        <f t="shared" si="17"/>
        <v/>
      </c>
      <c r="O87" s="21"/>
    </row>
    <row r="88" spans="1:15">
      <c r="A88" s="14"/>
      <c r="B88" s="14"/>
      <c r="C88" s="15"/>
      <c r="D88" s="16"/>
      <c r="E88" s="14"/>
      <c r="F88" s="14"/>
      <c r="G88" s="17" t="str">
        <f t="shared" ca="1" si="12"/>
        <v/>
      </c>
      <c r="H88" s="16"/>
      <c r="I88" s="15"/>
      <c r="J88" s="18" t="str">
        <f t="shared" si="13"/>
        <v/>
      </c>
      <c r="K88" s="18" t="str">
        <f t="shared" si="14"/>
        <v/>
      </c>
      <c r="L88" s="19" t="str">
        <f t="shared" ca="1" si="15"/>
        <v/>
      </c>
      <c r="M88" s="20" t="str">
        <f t="shared" si="16"/>
        <v/>
      </c>
      <c r="N88" s="20" t="str">
        <f t="shared" si="17"/>
        <v/>
      </c>
      <c r="O88" s="21"/>
    </row>
    <row r="89" spans="1:15">
      <c r="A89" s="14"/>
      <c r="B89" s="14"/>
      <c r="C89" s="15"/>
      <c r="D89" s="16"/>
      <c r="E89" s="14"/>
      <c r="F89" s="14"/>
      <c r="G89" s="17" t="str">
        <f t="shared" ca="1" si="12"/>
        <v/>
      </c>
      <c r="H89" s="16"/>
      <c r="I89" s="15"/>
      <c r="J89" s="18" t="str">
        <f t="shared" si="13"/>
        <v/>
      </c>
      <c r="K89" s="18" t="str">
        <f t="shared" si="14"/>
        <v/>
      </c>
      <c r="L89" s="19" t="str">
        <f t="shared" ca="1" si="15"/>
        <v/>
      </c>
      <c r="M89" s="20" t="str">
        <f t="shared" si="16"/>
        <v/>
      </c>
      <c r="N89" s="20" t="str">
        <f t="shared" si="17"/>
        <v/>
      </c>
      <c r="O89" s="21"/>
    </row>
    <row r="90" spans="1:15">
      <c r="A90" s="14"/>
      <c r="B90" s="14"/>
      <c r="C90" s="15"/>
      <c r="D90" s="16"/>
      <c r="E90" s="14"/>
      <c r="F90" s="14"/>
      <c r="G90" s="17" t="str">
        <f t="shared" ca="1" si="12"/>
        <v/>
      </c>
      <c r="H90" s="16"/>
      <c r="I90" s="15"/>
      <c r="J90" s="18" t="str">
        <f t="shared" si="13"/>
        <v/>
      </c>
      <c r="K90" s="18" t="str">
        <f t="shared" si="14"/>
        <v/>
      </c>
      <c r="L90" s="19" t="str">
        <f t="shared" ca="1" si="15"/>
        <v/>
      </c>
      <c r="M90" s="20" t="str">
        <f t="shared" si="16"/>
        <v/>
      </c>
      <c r="N90" s="20" t="str">
        <f t="shared" si="17"/>
        <v/>
      </c>
      <c r="O90" s="21"/>
    </row>
    <row r="91" spans="1:15">
      <c r="A91" s="14"/>
      <c r="B91" s="14"/>
      <c r="C91" s="15"/>
      <c r="D91" s="16"/>
      <c r="E91" s="14"/>
      <c r="F91" s="14"/>
      <c r="G91" s="17" t="str">
        <f t="shared" ca="1" si="12"/>
        <v/>
      </c>
      <c r="H91" s="16"/>
      <c r="I91" s="15"/>
      <c r="J91" s="18" t="str">
        <f t="shared" si="13"/>
        <v/>
      </c>
      <c r="K91" s="18" t="str">
        <f t="shared" si="14"/>
        <v/>
      </c>
      <c r="L91" s="19" t="str">
        <f t="shared" ca="1" si="15"/>
        <v/>
      </c>
      <c r="M91" s="20" t="str">
        <f t="shared" si="16"/>
        <v/>
      </c>
      <c r="N91" s="20" t="str">
        <f t="shared" si="17"/>
        <v/>
      </c>
      <c r="O91" s="21"/>
    </row>
    <row r="92" spans="1:15">
      <c r="A92" s="14"/>
      <c r="B92" s="14"/>
      <c r="C92" s="15"/>
      <c r="D92" s="16"/>
      <c r="E92" s="14"/>
      <c r="F92" s="14"/>
      <c r="G92" s="17" t="str">
        <f t="shared" ca="1" si="12"/>
        <v/>
      </c>
      <c r="H92" s="16"/>
      <c r="I92" s="15"/>
      <c r="J92" s="18" t="str">
        <f t="shared" si="13"/>
        <v/>
      </c>
      <c r="K92" s="18" t="str">
        <f t="shared" si="14"/>
        <v/>
      </c>
      <c r="L92" s="19" t="str">
        <f t="shared" ca="1" si="15"/>
        <v/>
      </c>
      <c r="M92" s="20" t="str">
        <f t="shared" si="16"/>
        <v/>
      </c>
      <c r="N92" s="20" t="str">
        <f t="shared" si="17"/>
        <v/>
      </c>
      <c r="O92" s="21"/>
    </row>
    <row r="93" spans="1:15">
      <c r="A93" s="14"/>
      <c r="B93" s="14"/>
      <c r="C93" s="15"/>
      <c r="D93" s="16"/>
      <c r="E93" s="14"/>
      <c r="F93" s="14"/>
      <c r="G93" s="17" t="str">
        <f t="shared" ca="1" si="12"/>
        <v/>
      </c>
      <c r="H93" s="16"/>
      <c r="I93" s="15"/>
      <c r="J93" s="18" t="str">
        <f t="shared" si="13"/>
        <v/>
      </c>
      <c r="K93" s="18" t="str">
        <f t="shared" si="14"/>
        <v/>
      </c>
      <c r="L93" s="19" t="str">
        <f t="shared" ca="1" si="15"/>
        <v/>
      </c>
      <c r="M93" s="20" t="str">
        <f t="shared" si="16"/>
        <v/>
      </c>
      <c r="N93" s="20" t="str">
        <f t="shared" si="17"/>
        <v/>
      </c>
      <c r="O93" s="21"/>
    </row>
    <row r="94" spans="1:15">
      <c r="A94" s="14"/>
      <c r="B94" s="14"/>
      <c r="C94" s="15"/>
      <c r="D94" s="16"/>
      <c r="E94" s="14"/>
      <c r="F94" s="14"/>
      <c r="G94" s="17" t="str">
        <f t="shared" ca="1" si="12"/>
        <v/>
      </c>
      <c r="H94" s="16"/>
      <c r="I94" s="15"/>
      <c r="J94" s="18" t="str">
        <f t="shared" si="13"/>
        <v/>
      </c>
      <c r="K94" s="18" t="str">
        <f t="shared" si="14"/>
        <v/>
      </c>
      <c r="L94" s="19" t="str">
        <f t="shared" ca="1" si="15"/>
        <v/>
      </c>
      <c r="M94" s="20" t="str">
        <f t="shared" si="16"/>
        <v/>
      </c>
      <c r="N94" s="20" t="str">
        <f t="shared" si="17"/>
        <v/>
      </c>
      <c r="O94" s="21"/>
    </row>
    <row r="95" spans="1:15">
      <c r="A95" s="14"/>
      <c r="B95" s="14"/>
      <c r="C95" s="15"/>
      <c r="D95" s="16"/>
      <c r="E95" s="14"/>
      <c r="F95" s="14"/>
      <c r="G95" s="17" t="str">
        <f t="shared" ca="1" si="12"/>
        <v/>
      </c>
      <c r="H95" s="16"/>
      <c r="I95" s="15"/>
      <c r="J95" s="18" t="str">
        <f t="shared" si="13"/>
        <v/>
      </c>
      <c r="K95" s="18" t="str">
        <f t="shared" si="14"/>
        <v/>
      </c>
      <c r="L95" s="19" t="str">
        <f t="shared" ca="1" si="15"/>
        <v/>
      </c>
      <c r="M95" s="20" t="str">
        <f t="shared" si="16"/>
        <v/>
      </c>
      <c r="N95" s="20" t="str">
        <f t="shared" si="17"/>
        <v/>
      </c>
      <c r="O95" s="21"/>
    </row>
    <row r="96" spans="1:15">
      <c r="A96" s="14"/>
      <c r="B96" s="14"/>
      <c r="C96" s="15"/>
      <c r="D96" s="16"/>
      <c r="E96" s="14"/>
      <c r="F96" s="14"/>
      <c r="G96" s="17" t="str">
        <f t="shared" ca="1" si="12"/>
        <v/>
      </c>
      <c r="H96" s="16"/>
      <c r="I96" s="15"/>
      <c r="J96" s="18" t="str">
        <f t="shared" si="13"/>
        <v/>
      </c>
      <c r="K96" s="18" t="str">
        <f t="shared" si="14"/>
        <v/>
      </c>
      <c r="L96" s="19" t="str">
        <f t="shared" ca="1" si="15"/>
        <v/>
      </c>
      <c r="M96" s="20" t="str">
        <f t="shared" si="16"/>
        <v/>
      </c>
      <c r="N96" s="20" t="str">
        <f t="shared" si="17"/>
        <v/>
      </c>
      <c r="O96" s="21"/>
    </row>
    <row r="97" spans="1:15">
      <c r="A97" s="14"/>
      <c r="B97" s="14"/>
      <c r="C97" s="15"/>
      <c r="D97" s="16"/>
      <c r="E97" s="14"/>
      <c r="F97" s="14"/>
      <c r="G97" s="17" t="str">
        <f t="shared" ca="1" si="12"/>
        <v/>
      </c>
      <c r="H97" s="16"/>
      <c r="I97" s="15"/>
      <c r="J97" s="18" t="str">
        <f t="shared" si="13"/>
        <v/>
      </c>
      <c r="K97" s="18" t="str">
        <f t="shared" si="14"/>
        <v/>
      </c>
      <c r="L97" s="19" t="str">
        <f t="shared" ca="1" si="15"/>
        <v/>
      </c>
      <c r="M97" s="20" t="str">
        <f t="shared" si="16"/>
        <v/>
      </c>
      <c r="N97" s="20" t="str">
        <f t="shared" si="17"/>
        <v/>
      </c>
      <c r="O97" s="21"/>
    </row>
    <row r="98" spans="1:15">
      <c r="A98" s="14"/>
      <c r="B98" s="14"/>
      <c r="C98" s="15"/>
      <c r="D98" s="16"/>
      <c r="E98" s="14"/>
      <c r="F98" s="14"/>
      <c r="G98" s="17" t="str">
        <f t="shared" ca="1" si="12"/>
        <v/>
      </c>
      <c r="H98" s="16"/>
      <c r="I98" s="15"/>
      <c r="J98" s="18" t="str">
        <f t="shared" si="13"/>
        <v/>
      </c>
      <c r="K98" s="18" t="str">
        <f t="shared" si="14"/>
        <v/>
      </c>
      <c r="L98" s="19" t="str">
        <f t="shared" ca="1" si="15"/>
        <v/>
      </c>
      <c r="M98" s="20" t="str">
        <f t="shared" si="16"/>
        <v/>
      </c>
      <c r="N98" s="20" t="str">
        <f t="shared" si="17"/>
        <v/>
      </c>
      <c r="O98" s="21"/>
    </row>
    <row r="99" spans="1:15">
      <c r="A99" s="14"/>
      <c r="B99" s="14"/>
      <c r="C99" s="15"/>
      <c r="D99" s="16"/>
      <c r="E99" s="14"/>
      <c r="F99" s="14"/>
      <c r="G99" s="17" t="str">
        <f t="shared" ca="1" si="12"/>
        <v/>
      </c>
      <c r="H99" s="16"/>
      <c r="I99" s="15"/>
      <c r="J99" s="18" t="str">
        <f t="shared" si="13"/>
        <v/>
      </c>
      <c r="K99" s="18" t="str">
        <f t="shared" si="14"/>
        <v/>
      </c>
      <c r="L99" s="19" t="str">
        <f t="shared" ca="1" si="15"/>
        <v/>
      </c>
      <c r="M99" s="20" t="str">
        <f t="shared" si="16"/>
        <v/>
      </c>
      <c r="N99" s="20" t="str">
        <f t="shared" si="17"/>
        <v/>
      </c>
      <c r="O99" s="21"/>
    </row>
    <row r="100" spans="1:15">
      <c r="A100" s="14"/>
      <c r="B100" s="14"/>
      <c r="C100" s="15"/>
      <c r="D100" s="16"/>
      <c r="E100" s="14"/>
      <c r="F100" s="14"/>
      <c r="G100" s="17" t="str">
        <f t="shared" ca="1" si="12"/>
        <v/>
      </c>
      <c r="H100" s="16"/>
      <c r="I100" s="15"/>
      <c r="J100" s="18" t="str">
        <f t="shared" si="13"/>
        <v/>
      </c>
      <c r="K100" s="18" t="str">
        <f t="shared" si="14"/>
        <v/>
      </c>
      <c r="L100" s="19" t="str">
        <f t="shared" ca="1" si="15"/>
        <v/>
      </c>
      <c r="M100" s="20" t="str">
        <f t="shared" si="16"/>
        <v/>
      </c>
      <c r="N100" s="20" t="str">
        <f t="shared" si="17"/>
        <v/>
      </c>
      <c r="O100" s="21"/>
    </row>
    <row r="101" spans="1:15">
      <c r="A101" s="14"/>
      <c r="B101" s="14"/>
      <c r="C101" s="15"/>
      <c r="D101" s="16"/>
      <c r="E101" s="14"/>
      <c r="F101" s="14"/>
      <c r="G101" s="17" t="str">
        <f t="shared" ca="1" si="12"/>
        <v/>
      </c>
      <c r="H101" s="16"/>
      <c r="I101" s="15"/>
      <c r="J101" s="18" t="str">
        <f t="shared" si="13"/>
        <v/>
      </c>
      <c r="K101" s="18" t="str">
        <f t="shared" si="14"/>
        <v/>
      </c>
      <c r="L101" s="19" t="str">
        <f t="shared" ca="1" si="15"/>
        <v/>
      </c>
      <c r="M101" s="20" t="str">
        <f t="shared" si="16"/>
        <v/>
      </c>
      <c r="N101" s="20" t="str">
        <f t="shared" si="17"/>
        <v/>
      </c>
      <c r="O101" s="21"/>
    </row>
    <row r="102" spans="1:15">
      <c r="A102" s="14"/>
      <c r="B102" s="14"/>
      <c r="C102" s="15"/>
      <c r="D102" s="16"/>
      <c r="E102" s="14"/>
      <c r="F102" s="14"/>
      <c r="G102" s="17" t="str">
        <f t="shared" ref="G102:G133" ca="1" si="18">IF(A102="","",IF(H102&lt;&gt;"",IF(I102="","Revisar",IF(I102&gt;=C102,"Pago","Parcial")),IF(D102="","Revisar",IF(D102&lt;TODAY(),"Vencido",IF(D102=TODAY(),"Vence hoje","A vencer")))))</f>
        <v/>
      </c>
      <c r="H102" s="16"/>
      <c r="I102" s="15"/>
      <c r="J102" s="18" t="str">
        <f t="shared" ref="J102:J133" si="19">IF(A102="","",MAX(C102-IF(I102="",0,I102),0))</f>
        <v/>
      </c>
      <c r="K102" s="18" t="str">
        <f t="shared" ref="K102:K133" si="20">IF(A102="","",IF(I102="","",I102-C102))</f>
        <v/>
      </c>
      <c r="L102" s="19" t="str">
        <f t="shared" ref="L102:L133" ca="1" si="21">IF(A102="","",IF(OR(G102="Pago",D102=""),0,D102-TODAY()))</f>
        <v/>
      </c>
      <c r="M102" s="20" t="str">
        <f t="shared" ref="M102:M133" si="22">IF(A102="","",IF(OR(E102="",E102="Não recorrente",D102=""),"",IF(E102="Semanal",D102+7,IF(E102="Quinzenal",D102+14,IF(E102="Mensal",EDATE(D102,1),IF(E102="Bimestral",EDATE(D102,2),IF(E102="Trimestral",EDATE(D102,3),IF(E102="Semestral",EDATE(D102,6),IF(E102="Anual",EDATE(D102,12),"")))))))))</f>
        <v/>
      </c>
      <c r="N102" s="20" t="str">
        <f t="shared" ref="N102:N133" si="23">IF(D102="","",DATE(YEAR(D102),MONTH(D102),1))</f>
        <v/>
      </c>
      <c r="O102" s="21"/>
    </row>
    <row r="103" spans="1:15">
      <c r="A103" s="14"/>
      <c r="B103" s="14"/>
      <c r="C103" s="15"/>
      <c r="D103" s="16"/>
      <c r="E103" s="14"/>
      <c r="F103" s="14"/>
      <c r="G103" s="17" t="str">
        <f t="shared" ca="1" si="18"/>
        <v/>
      </c>
      <c r="H103" s="16"/>
      <c r="I103" s="15"/>
      <c r="J103" s="18" t="str">
        <f t="shared" si="19"/>
        <v/>
      </c>
      <c r="K103" s="18" t="str">
        <f t="shared" si="20"/>
        <v/>
      </c>
      <c r="L103" s="19" t="str">
        <f t="shared" ca="1" si="21"/>
        <v/>
      </c>
      <c r="M103" s="20" t="str">
        <f t="shared" si="22"/>
        <v/>
      </c>
      <c r="N103" s="20" t="str">
        <f t="shared" si="23"/>
        <v/>
      </c>
      <c r="O103" s="21"/>
    </row>
    <row r="104" spans="1:15">
      <c r="A104" s="14"/>
      <c r="B104" s="14"/>
      <c r="C104" s="15"/>
      <c r="D104" s="16"/>
      <c r="E104" s="14"/>
      <c r="F104" s="14"/>
      <c r="G104" s="17" t="str">
        <f t="shared" ca="1" si="18"/>
        <v/>
      </c>
      <c r="H104" s="16"/>
      <c r="I104" s="15"/>
      <c r="J104" s="18" t="str">
        <f t="shared" si="19"/>
        <v/>
      </c>
      <c r="K104" s="18" t="str">
        <f t="shared" si="20"/>
        <v/>
      </c>
      <c r="L104" s="19" t="str">
        <f t="shared" ca="1" si="21"/>
        <v/>
      </c>
      <c r="M104" s="20" t="str">
        <f t="shared" si="22"/>
        <v/>
      </c>
      <c r="N104" s="20" t="str">
        <f t="shared" si="23"/>
        <v/>
      </c>
      <c r="O104" s="21"/>
    </row>
    <row r="105" spans="1:15">
      <c r="A105" s="14"/>
      <c r="B105" s="14"/>
      <c r="C105" s="15"/>
      <c r="D105" s="16"/>
      <c r="E105" s="14"/>
      <c r="F105" s="14"/>
      <c r="G105" s="17" t="str">
        <f t="shared" ca="1" si="18"/>
        <v/>
      </c>
      <c r="H105" s="16"/>
      <c r="I105" s="15"/>
      <c r="J105" s="18" t="str">
        <f t="shared" si="19"/>
        <v/>
      </c>
      <c r="K105" s="18" t="str">
        <f t="shared" si="20"/>
        <v/>
      </c>
      <c r="L105" s="19" t="str">
        <f t="shared" ca="1" si="21"/>
        <v/>
      </c>
      <c r="M105" s="20" t="str">
        <f t="shared" si="22"/>
        <v/>
      </c>
      <c r="N105" s="20" t="str">
        <f t="shared" si="23"/>
        <v/>
      </c>
      <c r="O105" s="21"/>
    </row>
    <row r="106" spans="1:15">
      <c r="A106" s="14"/>
      <c r="B106" s="14"/>
      <c r="C106" s="15"/>
      <c r="D106" s="16"/>
      <c r="E106" s="14"/>
      <c r="F106" s="14"/>
      <c r="G106" s="17" t="str">
        <f t="shared" ca="1" si="18"/>
        <v/>
      </c>
      <c r="H106" s="16"/>
      <c r="I106" s="15"/>
      <c r="J106" s="18" t="str">
        <f t="shared" si="19"/>
        <v/>
      </c>
      <c r="K106" s="18" t="str">
        <f t="shared" si="20"/>
        <v/>
      </c>
      <c r="L106" s="19" t="str">
        <f t="shared" ca="1" si="21"/>
        <v/>
      </c>
      <c r="M106" s="20" t="str">
        <f t="shared" si="22"/>
        <v/>
      </c>
      <c r="N106" s="20" t="str">
        <f t="shared" si="23"/>
        <v/>
      </c>
      <c r="O106" s="21"/>
    </row>
    <row r="107" spans="1:15">
      <c r="A107" s="14"/>
      <c r="B107" s="14"/>
      <c r="C107" s="15"/>
      <c r="D107" s="16"/>
      <c r="E107" s="14"/>
      <c r="F107" s="14"/>
      <c r="G107" s="17" t="str">
        <f t="shared" ca="1" si="18"/>
        <v/>
      </c>
      <c r="H107" s="16"/>
      <c r="I107" s="15"/>
      <c r="J107" s="18" t="str">
        <f t="shared" si="19"/>
        <v/>
      </c>
      <c r="K107" s="18" t="str">
        <f t="shared" si="20"/>
        <v/>
      </c>
      <c r="L107" s="19" t="str">
        <f t="shared" ca="1" si="21"/>
        <v/>
      </c>
      <c r="M107" s="20" t="str">
        <f t="shared" si="22"/>
        <v/>
      </c>
      <c r="N107" s="20" t="str">
        <f t="shared" si="23"/>
        <v/>
      </c>
      <c r="O107" s="21"/>
    </row>
    <row r="108" spans="1:15">
      <c r="A108" s="14"/>
      <c r="B108" s="14"/>
      <c r="C108" s="15"/>
      <c r="D108" s="16"/>
      <c r="E108" s="14"/>
      <c r="F108" s="14"/>
      <c r="G108" s="17" t="str">
        <f t="shared" ca="1" si="18"/>
        <v/>
      </c>
      <c r="H108" s="16"/>
      <c r="I108" s="15"/>
      <c r="J108" s="18" t="str">
        <f t="shared" si="19"/>
        <v/>
      </c>
      <c r="K108" s="18" t="str">
        <f t="shared" si="20"/>
        <v/>
      </c>
      <c r="L108" s="19" t="str">
        <f t="shared" ca="1" si="21"/>
        <v/>
      </c>
      <c r="M108" s="20" t="str">
        <f t="shared" si="22"/>
        <v/>
      </c>
      <c r="N108" s="20" t="str">
        <f t="shared" si="23"/>
        <v/>
      </c>
      <c r="O108" s="21"/>
    </row>
    <row r="109" spans="1:15">
      <c r="A109" s="14"/>
      <c r="B109" s="14"/>
      <c r="C109" s="15"/>
      <c r="D109" s="16"/>
      <c r="E109" s="14"/>
      <c r="F109" s="14"/>
      <c r="G109" s="17" t="str">
        <f t="shared" ca="1" si="18"/>
        <v/>
      </c>
      <c r="H109" s="16"/>
      <c r="I109" s="15"/>
      <c r="J109" s="18" t="str">
        <f t="shared" si="19"/>
        <v/>
      </c>
      <c r="K109" s="18" t="str">
        <f t="shared" si="20"/>
        <v/>
      </c>
      <c r="L109" s="19" t="str">
        <f t="shared" ca="1" si="21"/>
        <v/>
      </c>
      <c r="M109" s="20" t="str">
        <f t="shared" si="22"/>
        <v/>
      </c>
      <c r="N109" s="20" t="str">
        <f t="shared" si="23"/>
        <v/>
      </c>
      <c r="O109" s="21"/>
    </row>
    <row r="110" spans="1:15">
      <c r="A110" s="14"/>
      <c r="B110" s="14"/>
      <c r="C110" s="15"/>
      <c r="D110" s="16"/>
      <c r="E110" s="14"/>
      <c r="F110" s="14"/>
      <c r="G110" s="17" t="str">
        <f t="shared" ca="1" si="18"/>
        <v/>
      </c>
      <c r="H110" s="16"/>
      <c r="I110" s="15"/>
      <c r="J110" s="18" t="str">
        <f t="shared" si="19"/>
        <v/>
      </c>
      <c r="K110" s="18" t="str">
        <f t="shared" si="20"/>
        <v/>
      </c>
      <c r="L110" s="19" t="str">
        <f t="shared" ca="1" si="21"/>
        <v/>
      </c>
      <c r="M110" s="20" t="str">
        <f t="shared" si="22"/>
        <v/>
      </c>
      <c r="N110" s="20" t="str">
        <f t="shared" si="23"/>
        <v/>
      </c>
      <c r="O110" s="21"/>
    </row>
    <row r="111" spans="1:15">
      <c r="A111" s="14"/>
      <c r="B111" s="14"/>
      <c r="C111" s="15"/>
      <c r="D111" s="16"/>
      <c r="E111" s="14"/>
      <c r="F111" s="14"/>
      <c r="G111" s="17" t="str">
        <f t="shared" ca="1" si="18"/>
        <v/>
      </c>
      <c r="H111" s="16"/>
      <c r="I111" s="15"/>
      <c r="J111" s="18" t="str">
        <f t="shared" si="19"/>
        <v/>
      </c>
      <c r="K111" s="18" t="str">
        <f t="shared" si="20"/>
        <v/>
      </c>
      <c r="L111" s="19" t="str">
        <f t="shared" ca="1" si="21"/>
        <v/>
      </c>
      <c r="M111" s="20" t="str">
        <f t="shared" si="22"/>
        <v/>
      </c>
      <c r="N111" s="20" t="str">
        <f t="shared" si="23"/>
        <v/>
      </c>
      <c r="O111" s="21"/>
    </row>
    <row r="112" spans="1:15">
      <c r="A112" s="14"/>
      <c r="B112" s="14"/>
      <c r="C112" s="15"/>
      <c r="D112" s="16"/>
      <c r="E112" s="14"/>
      <c r="F112" s="14"/>
      <c r="G112" s="17" t="str">
        <f t="shared" ca="1" si="18"/>
        <v/>
      </c>
      <c r="H112" s="16"/>
      <c r="I112" s="15"/>
      <c r="J112" s="18" t="str">
        <f t="shared" si="19"/>
        <v/>
      </c>
      <c r="K112" s="18" t="str">
        <f t="shared" si="20"/>
        <v/>
      </c>
      <c r="L112" s="19" t="str">
        <f t="shared" ca="1" si="21"/>
        <v/>
      </c>
      <c r="M112" s="20" t="str">
        <f t="shared" si="22"/>
        <v/>
      </c>
      <c r="N112" s="20" t="str">
        <f t="shared" si="23"/>
        <v/>
      </c>
      <c r="O112" s="21"/>
    </row>
    <row r="113" spans="1:15">
      <c r="A113" s="14"/>
      <c r="B113" s="14"/>
      <c r="C113" s="15"/>
      <c r="D113" s="16"/>
      <c r="E113" s="14"/>
      <c r="F113" s="14"/>
      <c r="G113" s="17" t="str">
        <f t="shared" ca="1" si="18"/>
        <v/>
      </c>
      <c r="H113" s="16"/>
      <c r="I113" s="15"/>
      <c r="J113" s="18" t="str">
        <f t="shared" si="19"/>
        <v/>
      </c>
      <c r="K113" s="18" t="str">
        <f t="shared" si="20"/>
        <v/>
      </c>
      <c r="L113" s="19" t="str">
        <f t="shared" ca="1" si="21"/>
        <v/>
      </c>
      <c r="M113" s="20" t="str">
        <f t="shared" si="22"/>
        <v/>
      </c>
      <c r="N113" s="20" t="str">
        <f t="shared" si="23"/>
        <v/>
      </c>
      <c r="O113" s="21"/>
    </row>
    <row r="114" spans="1:15">
      <c r="A114" s="14"/>
      <c r="B114" s="14"/>
      <c r="C114" s="15"/>
      <c r="D114" s="16"/>
      <c r="E114" s="14"/>
      <c r="F114" s="14"/>
      <c r="G114" s="17" t="str">
        <f t="shared" ca="1" si="18"/>
        <v/>
      </c>
      <c r="H114" s="16"/>
      <c r="I114" s="15"/>
      <c r="J114" s="18" t="str">
        <f t="shared" si="19"/>
        <v/>
      </c>
      <c r="K114" s="18" t="str">
        <f t="shared" si="20"/>
        <v/>
      </c>
      <c r="L114" s="19" t="str">
        <f t="shared" ca="1" si="21"/>
        <v/>
      </c>
      <c r="M114" s="20" t="str">
        <f t="shared" si="22"/>
        <v/>
      </c>
      <c r="N114" s="20" t="str">
        <f t="shared" si="23"/>
        <v/>
      </c>
      <c r="O114" s="21"/>
    </row>
    <row r="115" spans="1:15">
      <c r="A115" s="14"/>
      <c r="B115" s="14"/>
      <c r="C115" s="15"/>
      <c r="D115" s="16"/>
      <c r="E115" s="14"/>
      <c r="F115" s="14"/>
      <c r="G115" s="17" t="str">
        <f t="shared" ca="1" si="18"/>
        <v/>
      </c>
      <c r="H115" s="16"/>
      <c r="I115" s="15"/>
      <c r="J115" s="18" t="str">
        <f t="shared" si="19"/>
        <v/>
      </c>
      <c r="K115" s="18" t="str">
        <f t="shared" si="20"/>
        <v/>
      </c>
      <c r="L115" s="19" t="str">
        <f t="shared" ca="1" si="21"/>
        <v/>
      </c>
      <c r="M115" s="20" t="str">
        <f t="shared" si="22"/>
        <v/>
      </c>
      <c r="N115" s="20" t="str">
        <f t="shared" si="23"/>
        <v/>
      </c>
      <c r="O115" s="21"/>
    </row>
    <row r="116" spans="1:15">
      <c r="A116" s="14"/>
      <c r="B116" s="14"/>
      <c r="C116" s="15"/>
      <c r="D116" s="16"/>
      <c r="E116" s="14"/>
      <c r="F116" s="14"/>
      <c r="G116" s="17" t="str">
        <f t="shared" ca="1" si="18"/>
        <v/>
      </c>
      <c r="H116" s="16"/>
      <c r="I116" s="15"/>
      <c r="J116" s="18" t="str">
        <f t="shared" si="19"/>
        <v/>
      </c>
      <c r="K116" s="18" t="str">
        <f t="shared" si="20"/>
        <v/>
      </c>
      <c r="L116" s="19" t="str">
        <f t="shared" ca="1" si="21"/>
        <v/>
      </c>
      <c r="M116" s="20" t="str">
        <f t="shared" si="22"/>
        <v/>
      </c>
      <c r="N116" s="20" t="str">
        <f t="shared" si="23"/>
        <v/>
      </c>
      <c r="O116" s="21"/>
    </row>
    <row r="117" spans="1:15">
      <c r="A117" s="14"/>
      <c r="B117" s="14"/>
      <c r="C117" s="15"/>
      <c r="D117" s="16"/>
      <c r="E117" s="14"/>
      <c r="F117" s="14"/>
      <c r="G117" s="17" t="str">
        <f t="shared" ca="1" si="18"/>
        <v/>
      </c>
      <c r="H117" s="16"/>
      <c r="I117" s="15"/>
      <c r="J117" s="18" t="str">
        <f t="shared" si="19"/>
        <v/>
      </c>
      <c r="K117" s="18" t="str">
        <f t="shared" si="20"/>
        <v/>
      </c>
      <c r="L117" s="19" t="str">
        <f t="shared" ca="1" si="21"/>
        <v/>
      </c>
      <c r="M117" s="20" t="str">
        <f t="shared" si="22"/>
        <v/>
      </c>
      <c r="N117" s="20" t="str">
        <f t="shared" si="23"/>
        <v/>
      </c>
      <c r="O117" s="21"/>
    </row>
    <row r="118" spans="1:15">
      <c r="A118" s="14"/>
      <c r="B118" s="14"/>
      <c r="C118" s="15"/>
      <c r="D118" s="16"/>
      <c r="E118" s="14"/>
      <c r="F118" s="14"/>
      <c r="G118" s="17" t="str">
        <f t="shared" ca="1" si="18"/>
        <v/>
      </c>
      <c r="H118" s="16"/>
      <c r="I118" s="15"/>
      <c r="J118" s="18" t="str">
        <f t="shared" si="19"/>
        <v/>
      </c>
      <c r="K118" s="18" t="str">
        <f t="shared" si="20"/>
        <v/>
      </c>
      <c r="L118" s="19" t="str">
        <f t="shared" ca="1" si="21"/>
        <v/>
      </c>
      <c r="M118" s="20" t="str">
        <f t="shared" si="22"/>
        <v/>
      </c>
      <c r="N118" s="20" t="str">
        <f t="shared" si="23"/>
        <v/>
      </c>
      <c r="O118" s="21"/>
    </row>
    <row r="119" spans="1:15">
      <c r="A119" s="14"/>
      <c r="B119" s="14"/>
      <c r="C119" s="15"/>
      <c r="D119" s="16"/>
      <c r="E119" s="14"/>
      <c r="F119" s="14"/>
      <c r="G119" s="17" t="str">
        <f t="shared" ca="1" si="18"/>
        <v/>
      </c>
      <c r="H119" s="16"/>
      <c r="I119" s="15"/>
      <c r="J119" s="18" t="str">
        <f t="shared" si="19"/>
        <v/>
      </c>
      <c r="K119" s="18" t="str">
        <f t="shared" si="20"/>
        <v/>
      </c>
      <c r="L119" s="19" t="str">
        <f t="shared" ca="1" si="21"/>
        <v/>
      </c>
      <c r="M119" s="20" t="str">
        <f t="shared" si="22"/>
        <v/>
      </c>
      <c r="N119" s="20" t="str">
        <f t="shared" si="23"/>
        <v/>
      </c>
      <c r="O119" s="21"/>
    </row>
    <row r="120" spans="1:15">
      <c r="A120" s="14"/>
      <c r="B120" s="14"/>
      <c r="C120" s="15"/>
      <c r="D120" s="16"/>
      <c r="E120" s="14"/>
      <c r="F120" s="14"/>
      <c r="G120" s="17" t="str">
        <f t="shared" ca="1" si="18"/>
        <v/>
      </c>
      <c r="H120" s="16"/>
      <c r="I120" s="15"/>
      <c r="J120" s="18" t="str">
        <f t="shared" si="19"/>
        <v/>
      </c>
      <c r="K120" s="18" t="str">
        <f t="shared" si="20"/>
        <v/>
      </c>
      <c r="L120" s="19" t="str">
        <f t="shared" ca="1" si="21"/>
        <v/>
      </c>
      <c r="M120" s="20" t="str">
        <f t="shared" si="22"/>
        <v/>
      </c>
      <c r="N120" s="20" t="str">
        <f t="shared" si="23"/>
        <v/>
      </c>
      <c r="O120" s="21"/>
    </row>
    <row r="121" spans="1:15">
      <c r="A121" s="14"/>
      <c r="B121" s="14"/>
      <c r="C121" s="15"/>
      <c r="D121" s="16"/>
      <c r="E121" s="14"/>
      <c r="F121" s="14"/>
      <c r="G121" s="17" t="str">
        <f t="shared" ca="1" si="18"/>
        <v/>
      </c>
      <c r="H121" s="16"/>
      <c r="I121" s="15"/>
      <c r="J121" s="18" t="str">
        <f t="shared" si="19"/>
        <v/>
      </c>
      <c r="K121" s="18" t="str">
        <f t="shared" si="20"/>
        <v/>
      </c>
      <c r="L121" s="19" t="str">
        <f t="shared" ca="1" si="21"/>
        <v/>
      </c>
      <c r="M121" s="20" t="str">
        <f t="shared" si="22"/>
        <v/>
      </c>
      <c r="N121" s="20" t="str">
        <f t="shared" si="23"/>
        <v/>
      </c>
      <c r="O121" s="21"/>
    </row>
    <row r="122" spans="1:15">
      <c r="A122" s="14"/>
      <c r="B122" s="14"/>
      <c r="C122" s="15"/>
      <c r="D122" s="16"/>
      <c r="E122" s="14"/>
      <c r="F122" s="14"/>
      <c r="G122" s="17" t="str">
        <f t="shared" ca="1" si="18"/>
        <v/>
      </c>
      <c r="H122" s="16"/>
      <c r="I122" s="15"/>
      <c r="J122" s="18" t="str">
        <f t="shared" si="19"/>
        <v/>
      </c>
      <c r="K122" s="18" t="str">
        <f t="shared" si="20"/>
        <v/>
      </c>
      <c r="L122" s="19" t="str">
        <f t="shared" ca="1" si="21"/>
        <v/>
      </c>
      <c r="M122" s="20" t="str">
        <f t="shared" si="22"/>
        <v/>
      </c>
      <c r="N122" s="20" t="str">
        <f t="shared" si="23"/>
        <v/>
      </c>
      <c r="O122" s="21"/>
    </row>
    <row r="123" spans="1:15">
      <c r="A123" s="14"/>
      <c r="B123" s="14"/>
      <c r="C123" s="15"/>
      <c r="D123" s="16"/>
      <c r="E123" s="14"/>
      <c r="F123" s="14"/>
      <c r="G123" s="17" t="str">
        <f t="shared" ca="1" si="18"/>
        <v/>
      </c>
      <c r="H123" s="16"/>
      <c r="I123" s="15"/>
      <c r="J123" s="18" t="str">
        <f t="shared" si="19"/>
        <v/>
      </c>
      <c r="K123" s="18" t="str">
        <f t="shared" si="20"/>
        <v/>
      </c>
      <c r="L123" s="19" t="str">
        <f t="shared" ca="1" si="21"/>
        <v/>
      </c>
      <c r="M123" s="20" t="str">
        <f t="shared" si="22"/>
        <v/>
      </c>
      <c r="N123" s="20" t="str">
        <f t="shared" si="23"/>
        <v/>
      </c>
      <c r="O123" s="21"/>
    </row>
    <row r="124" spans="1:15">
      <c r="A124" s="14"/>
      <c r="B124" s="14"/>
      <c r="C124" s="15"/>
      <c r="D124" s="16"/>
      <c r="E124" s="14"/>
      <c r="F124" s="14"/>
      <c r="G124" s="17" t="str">
        <f t="shared" ca="1" si="18"/>
        <v/>
      </c>
      <c r="H124" s="16"/>
      <c r="I124" s="15"/>
      <c r="J124" s="18" t="str">
        <f t="shared" si="19"/>
        <v/>
      </c>
      <c r="K124" s="18" t="str">
        <f t="shared" si="20"/>
        <v/>
      </c>
      <c r="L124" s="19" t="str">
        <f t="shared" ca="1" si="21"/>
        <v/>
      </c>
      <c r="M124" s="20" t="str">
        <f t="shared" si="22"/>
        <v/>
      </c>
      <c r="N124" s="20" t="str">
        <f t="shared" si="23"/>
        <v/>
      </c>
      <c r="O124" s="21"/>
    </row>
    <row r="125" spans="1:15">
      <c r="A125" s="14"/>
      <c r="B125" s="14"/>
      <c r="C125" s="15"/>
      <c r="D125" s="16"/>
      <c r="E125" s="14"/>
      <c r="F125" s="14"/>
      <c r="G125" s="17" t="str">
        <f t="shared" ca="1" si="18"/>
        <v/>
      </c>
      <c r="H125" s="16"/>
      <c r="I125" s="15"/>
      <c r="J125" s="18" t="str">
        <f t="shared" si="19"/>
        <v/>
      </c>
      <c r="K125" s="18" t="str">
        <f t="shared" si="20"/>
        <v/>
      </c>
      <c r="L125" s="19" t="str">
        <f t="shared" ca="1" si="21"/>
        <v/>
      </c>
      <c r="M125" s="20" t="str">
        <f t="shared" si="22"/>
        <v/>
      </c>
      <c r="N125" s="20" t="str">
        <f t="shared" si="23"/>
        <v/>
      </c>
      <c r="O125" s="21"/>
    </row>
    <row r="126" spans="1:15">
      <c r="A126" s="14"/>
      <c r="B126" s="14"/>
      <c r="C126" s="15"/>
      <c r="D126" s="16"/>
      <c r="E126" s="14"/>
      <c r="F126" s="14"/>
      <c r="G126" s="17" t="str">
        <f t="shared" ca="1" si="18"/>
        <v/>
      </c>
      <c r="H126" s="16"/>
      <c r="I126" s="15"/>
      <c r="J126" s="18" t="str">
        <f t="shared" si="19"/>
        <v/>
      </c>
      <c r="K126" s="18" t="str">
        <f t="shared" si="20"/>
        <v/>
      </c>
      <c r="L126" s="19" t="str">
        <f t="shared" ca="1" si="21"/>
        <v/>
      </c>
      <c r="M126" s="20" t="str">
        <f t="shared" si="22"/>
        <v/>
      </c>
      <c r="N126" s="20" t="str">
        <f t="shared" si="23"/>
        <v/>
      </c>
      <c r="O126" s="21"/>
    </row>
    <row r="127" spans="1:15">
      <c r="A127" s="14"/>
      <c r="B127" s="14"/>
      <c r="C127" s="15"/>
      <c r="D127" s="16"/>
      <c r="E127" s="14"/>
      <c r="F127" s="14"/>
      <c r="G127" s="17" t="str">
        <f t="shared" ca="1" si="18"/>
        <v/>
      </c>
      <c r="H127" s="16"/>
      <c r="I127" s="15"/>
      <c r="J127" s="18" t="str">
        <f t="shared" si="19"/>
        <v/>
      </c>
      <c r="K127" s="18" t="str">
        <f t="shared" si="20"/>
        <v/>
      </c>
      <c r="L127" s="19" t="str">
        <f t="shared" ca="1" si="21"/>
        <v/>
      </c>
      <c r="M127" s="20" t="str">
        <f t="shared" si="22"/>
        <v/>
      </c>
      <c r="N127" s="20" t="str">
        <f t="shared" si="23"/>
        <v/>
      </c>
      <c r="O127" s="21"/>
    </row>
    <row r="128" spans="1:15">
      <c r="A128" s="14"/>
      <c r="B128" s="14"/>
      <c r="C128" s="15"/>
      <c r="D128" s="16"/>
      <c r="E128" s="14"/>
      <c r="F128" s="14"/>
      <c r="G128" s="17" t="str">
        <f t="shared" ca="1" si="18"/>
        <v/>
      </c>
      <c r="H128" s="16"/>
      <c r="I128" s="15"/>
      <c r="J128" s="18" t="str">
        <f t="shared" si="19"/>
        <v/>
      </c>
      <c r="K128" s="18" t="str">
        <f t="shared" si="20"/>
        <v/>
      </c>
      <c r="L128" s="19" t="str">
        <f t="shared" ca="1" si="21"/>
        <v/>
      </c>
      <c r="M128" s="20" t="str">
        <f t="shared" si="22"/>
        <v/>
      </c>
      <c r="N128" s="20" t="str">
        <f t="shared" si="23"/>
        <v/>
      </c>
      <c r="O128" s="21"/>
    </row>
    <row r="129" spans="1:15">
      <c r="A129" s="14"/>
      <c r="B129" s="14"/>
      <c r="C129" s="15"/>
      <c r="D129" s="16"/>
      <c r="E129" s="14"/>
      <c r="F129" s="14"/>
      <c r="G129" s="17" t="str">
        <f t="shared" ca="1" si="18"/>
        <v/>
      </c>
      <c r="H129" s="16"/>
      <c r="I129" s="15"/>
      <c r="J129" s="18" t="str">
        <f t="shared" si="19"/>
        <v/>
      </c>
      <c r="K129" s="18" t="str">
        <f t="shared" si="20"/>
        <v/>
      </c>
      <c r="L129" s="19" t="str">
        <f t="shared" ca="1" si="21"/>
        <v/>
      </c>
      <c r="M129" s="20" t="str">
        <f t="shared" si="22"/>
        <v/>
      </c>
      <c r="N129" s="20" t="str">
        <f t="shared" si="23"/>
        <v/>
      </c>
      <c r="O129" s="21"/>
    </row>
    <row r="130" spans="1:15">
      <c r="A130" s="14"/>
      <c r="B130" s="14"/>
      <c r="C130" s="15"/>
      <c r="D130" s="16"/>
      <c r="E130" s="14"/>
      <c r="F130" s="14"/>
      <c r="G130" s="17" t="str">
        <f t="shared" ca="1" si="18"/>
        <v/>
      </c>
      <c r="H130" s="16"/>
      <c r="I130" s="15"/>
      <c r="J130" s="18" t="str">
        <f t="shared" si="19"/>
        <v/>
      </c>
      <c r="K130" s="18" t="str">
        <f t="shared" si="20"/>
        <v/>
      </c>
      <c r="L130" s="19" t="str">
        <f t="shared" ca="1" si="21"/>
        <v/>
      </c>
      <c r="M130" s="20" t="str">
        <f t="shared" si="22"/>
        <v/>
      </c>
      <c r="N130" s="20" t="str">
        <f t="shared" si="23"/>
        <v/>
      </c>
      <c r="O130" s="21"/>
    </row>
    <row r="131" spans="1:15">
      <c r="A131" s="14"/>
      <c r="B131" s="14"/>
      <c r="C131" s="15"/>
      <c r="D131" s="16"/>
      <c r="E131" s="14"/>
      <c r="F131" s="14"/>
      <c r="G131" s="17" t="str">
        <f t="shared" ca="1" si="18"/>
        <v/>
      </c>
      <c r="H131" s="16"/>
      <c r="I131" s="15"/>
      <c r="J131" s="18" t="str">
        <f t="shared" si="19"/>
        <v/>
      </c>
      <c r="K131" s="18" t="str">
        <f t="shared" si="20"/>
        <v/>
      </c>
      <c r="L131" s="19" t="str">
        <f t="shared" ca="1" si="21"/>
        <v/>
      </c>
      <c r="M131" s="20" t="str">
        <f t="shared" si="22"/>
        <v/>
      </c>
      <c r="N131" s="20" t="str">
        <f t="shared" si="23"/>
        <v/>
      </c>
      <c r="O131" s="21"/>
    </row>
    <row r="132" spans="1:15">
      <c r="A132" s="14"/>
      <c r="B132" s="14"/>
      <c r="C132" s="15"/>
      <c r="D132" s="16"/>
      <c r="E132" s="14"/>
      <c r="F132" s="14"/>
      <c r="G132" s="17" t="str">
        <f t="shared" ca="1" si="18"/>
        <v/>
      </c>
      <c r="H132" s="16"/>
      <c r="I132" s="15"/>
      <c r="J132" s="18" t="str">
        <f t="shared" si="19"/>
        <v/>
      </c>
      <c r="K132" s="18" t="str">
        <f t="shared" si="20"/>
        <v/>
      </c>
      <c r="L132" s="19" t="str">
        <f t="shared" ca="1" si="21"/>
        <v/>
      </c>
      <c r="M132" s="20" t="str">
        <f t="shared" si="22"/>
        <v/>
      </c>
      <c r="N132" s="20" t="str">
        <f t="shared" si="23"/>
        <v/>
      </c>
      <c r="O132" s="21"/>
    </row>
    <row r="133" spans="1:15">
      <c r="A133" s="14"/>
      <c r="B133" s="14"/>
      <c r="C133" s="15"/>
      <c r="D133" s="16"/>
      <c r="E133" s="14"/>
      <c r="F133" s="14"/>
      <c r="G133" s="17" t="str">
        <f t="shared" ca="1" si="18"/>
        <v/>
      </c>
      <c r="H133" s="16"/>
      <c r="I133" s="15"/>
      <c r="J133" s="18" t="str">
        <f t="shared" si="19"/>
        <v/>
      </c>
      <c r="K133" s="18" t="str">
        <f t="shared" si="20"/>
        <v/>
      </c>
      <c r="L133" s="19" t="str">
        <f t="shared" ca="1" si="21"/>
        <v/>
      </c>
      <c r="M133" s="20" t="str">
        <f t="shared" si="22"/>
        <v/>
      </c>
      <c r="N133" s="20" t="str">
        <f t="shared" si="23"/>
        <v/>
      </c>
      <c r="O133" s="21"/>
    </row>
    <row r="134" spans="1:15">
      <c r="A134" s="14"/>
      <c r="B134" s="14"/>
      <c r="C134" s="15"/>
      <c r="D134" s="16"/>
      <c r="E134" s="14"/>
      <c r="F134" s="14"/>
      <c r="G134" s="17" t="str">
        <f t="shared" ref="G134:G165" ca="1" si="24">IF(A134="","",IF(H134&lt;&gt;"",IF(I134="","Revisar",IF(I134&gt;=C134,"Pago","Parcial")),IF(D134="","Revisar",IF(D134&lt;TODAY(),"Vencido",IF(D134=TODAY(),"Vence hoje","A vencer")))))</f>
        <v/>
      </c>
      <c r="H134" s="16"/>
      <c r="I134" s="15"/>
      <c r="J134" s="18" t="str">
        <f t="shared" ref="J134:J165" si="25">IF(A134="","",MAX(C134-IF(I134="",0,I134),0))</f>
        <v/>
      </c>
      <c r="K134" s="18" t="str">
        <f t="shared" ref="K134:K165" si="26">IF(A134="","",IF(I134="","",I134-C134))</f>
        <v/>
      </c>
      <c r="L134" s="19" t="str">
        <f t="shared" ref="L134:L165" ca="1" si="27">IF(A134="","",IF(OR(G134="Pago",D134=""),0,D134-TODAY()))</f>
        <v/>
      </c>
      <c r="M134" s="20" t="str">
        <f t="shared" ref="M134:M165" si="28">IF(A134="","",IF(OR(E134="",E134="Não recorrente",D134=""),"",IF(E134="Semanal",D134+7,IF(E134="Quinzenal",D134+14,IF(E134="Mensal",EDATE(D134,1),IF(E134="Bimestral",EDATE(D134,2),IF(E134="Trimestral",EDATE(D134,3),IF(E134="Semestral",EDATE(D134,6),IF(E134="Anual",EDATE(D134,12),"")))))))))</f>
        <v/>
      </c>
      <c r="N134" s="20" t="str">
        <f t="shared" ref="N134:N165" si="29">IF(D134="","",DATE(YEAR(D134),MONTH(D134),1))</f>
        <v/>
      </c>
      <c r="O134" s="21"/>
    </row>
    <row r="135" spans="1:15">
      <c r="A135" s="14"/>
      <c r="B135" s="14"/>
      <c r="C135" s="15"/>
      <c r="D135" s="16"/>
      <c r="E135" s="14"/>
      <c r="F135" s="14"/>
      <c r="G135" s="17" t="str">
        <f t="shared" ca="1" si="24"/>
        <v/>
      </c>
      <c r="H135" s="16"/>
      <c r="I135" s="15"/>
      <c r="J135" s="18" t="str">
        <f t="shared" si="25"/>
        <v/>
      </c>
      <c r="K135" s="18" t="str">
        <f t="shared" si="26"/>
        <v/>
      </c>
      <c r="L135" s="19" t="str">
        <f t="shared" ca="1" si="27"/>
        <v/>
      </c>
      <c r="M135" s="20" t="str">
        <f t="shared" si="28"/>
        <v/>
      </c>
      <c r="N135" s="20" t="str">
        <f t="shared" si="29"/>
        <v/>
      </c>
      <c r="O135" s="21"/>
    </row>
    <row r="136" spans="1:15">
      <c r="A136" s="14"/>
      <c r="B136" s="14"/>
      <c r="C136" s="15"/>
      <c r="D136" s="16"/>
      <c r="E136" s="14"/>
      <c r="F136" s="14"/>
      <c r="G136" s="17" t="str">
        <f t="shared" ca="1" si="24"/>
        <v/>
      </c>
      <c r="H136" s="16"/>
      <c r="I136" s="15"/>
      <c r="J136" s="18" t="str">
        <f t="shared" si="25"/>
        <v/>
      </c>
      <c r="K136" s="18" t="str">
        <f t="shared" si="26"/>
        <v/>
      </c>
      <c r="L136" s="19" t="str">
        <f t="shared" ca="1" si="27"/>
        <v/>
      </c>
      <c r="M136" s="20" t="str">
        <f t="shared" si="28"/>
        <v/>
      </c>
      <c r="N136" s="20" t="str">
        <f t="shared" si="29"/>
        <v/>
      </c>
      <c r="O136" s="21"/>
    </row>
    <row r="137" spans="1:15">
      <c r="A137" s="14"/>
      <c r="B137" s="14"/>
      <c r="C137" s="15"/>
      <c r="D137" s="16"/>
      <c r="E137" s="14"/>
      <c r="F137" s="14"/>
      <c r="G137" s="17" t="str">
        <f t="shared" ca="1" si="24"/>
        <v/>
      </c>
      <c r="H137" s="16"/>
      <c r="I137" s="15"/>
      <c r="J137" s="18" t="str">
        <f t="shared" si="25"/>
        <v/>
      </c>
      <c r="K137" s="18" t="str">
        <f t="shared" si="26"/>
        <v/>
      </c>
      <c r="L137" s="19" t="str">
        <f t="shared" ca="1" si="27"/>
        <v/>
      </c>
      <c r="M137" s="20" t="str">
        <f t="shared" si="28"/>
        <v/>
      </c>
      <c r="N137" s="20" t="str">
        <f t="shared" si="29"/>
        <v/>
      </c>
      <c r="O137" s="21"/>
    </row>
    <row r="138" spans="1:15">
      <c r="A138" s="14"/>
      <c r="B138" s="14"/>
      <c r="C138" s="15"/>
      <c r="D138" s="16"/>
      <c r="E138" s="14"/>
      <c r="F138" s="14"/>
      <c r="G138" s="17" t="str">
        <f t="shared" ca="1" si="24"/>
        <v/>
      </c>
      <c r="H138" s="16"/>
      <c r="I138" s="15"/>
      <c r="J138" s="18" t="str">
        <f t="shared" si="25"/>
        <v/>
      </c>
      <c r="K138" s="18" t="str">
        <f t="shared" si="26"/>
        <v/>
      </c>
      <c r="L138" s="19" t="str">
        <f t="shared" ca="1" si="27"/>
        <v/>
      </c>
      <c r="M138" s="20" t="str">
        <f t="shared" si="28"/>
        <v/>
      </c>
      <c r="N138" s="20" t="str">
        <f t="shared" si="29"/>
        <v/>
      </c>
      <c r="O138" s="21"/>
    </row>
    <row r="139" spans="1:15">
      <c r="A139" s="14"/>
      <c r="B139" s="14"/>
      <c r="C139" s="15"/>
      <c r="D139" s="16"/>
      <c r="E139" s="14"/>
      <c r="F139" s="14"/>
      <c r="G139" s="17" t="str">
        <f t="shared" ca="1" si="24"/>
        <v/>
      </c>
      <c r="H139" s="16"/>
      <c r="I139" s="15"/>
      <c r="J139" s="18" t="str">
        <f t="shared" si="25"/>
        <v/>
      </c>
      <c r="K139" s="18" t="str">
        <f t="shared" si="26"/>
        <v/>
      </c>
      <c r="L139" s="19" t="str">
        <f t="shared" ca="1" si="27"/>
        <v/>
      </c>
      <c r="M139" s="20" t="str">
        <f t="shared" si="28"/>
        <v/>
      </c>
      <c r="N139" s="20" t="str">
        <f t="shared" si="29"/>
        <v/>
      </c>
      <c r="O139" s="21"/>
    </row>
    <row r="140" spans="1:15">
      <c r="A140" s="14"/>
      <c r="B140" s="14"/>
      <c r="C140" s="15"/>
      <c r="D140" s="16"/>
      <c r="E140" s="14"/>
      <c r="F140" s="14"/>
      <c r="G140" s="17" t="str">
        <f t="shared" ca="1" si="24"/>
        <v/>
      </c>
      <c r="H140" s="16"/>
      <c r="I140" s="15"/>
      <c r="J140" s="18" t="str">
        <f t="shared" si="25"/>
        <v/>
      </c>
      <c r="K140" s="18" t="str">
        <f t="shared" si="26"/>
        <v/>
      </c>
      <c r="L140" s="19" t="str">
        <f t="shared" ca="1" si="27"/>
        <v/>
      </c>
      <c r="M140" s="20" t="str">
        <f t="shared" si="28"/>
        <v/>
      </c>
      <c r="N140" s="20" t="str">
        <f t="shared" si="29"/>
        <v/>
      </c>
      <c r="O140" s="21"/>
    </row>
    <row r="141" spans="1:15">
      <c r="A141" s="14"/>
      <c r="B141" s="14"/>
      <c r="C141" s="15"/>
      <c r="D141" s="16"/>
      <c r="E141" s="14"/>
      <c r="F141" s="14"/>
      <c r="G141" s="17" t="str">
        <f t="shared" ca="1" si="24"/>
        <v/>
      </c>
      <c r="H141" s="16"/>
      <c r="I141" s="15"/>
      <c r="J141" s="18" t="str">
        <f t="shared" si="25"/>
        <v/>
      </c>
      <c r="K141" s="18" t="str">
        <f t="shared" si="26"/>
        <v/>
      </c>
      <c r="L141" s="19" t="str">
        <f t="shared" ca="1" si="27"/>
        <v/>
      </c>
      <c r="M141" s="20" t="str">
        <f t="shared" si="28"/>
        <v/>
      </c>
      <c r="N141" s="20" t="str">
        <f t="shared" si="29"/>
        <v/>
      </c>
      <c r="O141" s="21"/>
    </row>
    <row r="142" spans="1:15">
      <c r="A142" s="14"/>
      <c r="B142" s="14"/>
      <c r="C142" s="15"/>
      <c r="D142" s="16"/>
      <c r="E142" s="14"/>
      <c r="F142" s="14"/>
      <c r="G142" s="17" t="str">
        <f t="shared" ca="1" si="24"/>
        <v/>
      </c>
      <c r="H142" s="16"/>
      <c r="I142" s="15"/>
      <c r="J142" s="18" t="str">
        <f t="shared" si="25"/>
        <v/>
      </c>
      <c r="K142" s="18" t="str">
        <f t="shared" si="26"/>
        <v/>
      </c>
      <c r="L142" s="19" t="str">
        <f t="shared" ca="1" si="27"/>
        <v/>
      </c>
      <c r="M142" s="20" t="str">
        <f t="shared" si="28"/>
        <v/>
      </c>
      <c r="N142" s="20" t="str">
        <f t="shared" si="29"/>
        <v/>
      </c>
      <c r="O142" s="21"/>
    </row>
    <row r="143" spans="1:15">
      <c r="A143" s="14"/>
      <c r="B143" s="14"/>
      <c r="C143" s="15"/>
      <c r="D143" s="16"/>
      <c r="E143" s="14"/>
      <c r="F143" s="14"/>
      <c r="G143" s="17" t="str">
        <f t="shared" ca="1" si="24"/>
        <v/>
      </c>
      <c r="H143" s="16"/>
      <c r="I143" s="15"/>
      <c r="J143" s="18" t="str">
        <f t="shared" si="25"/>
        <v/>
      </c>
      <c r="K143" s="18" t="str">
        <f t="shared" si="26"/>
        <v/>
      </c>
      <c r="L143" s="19" t="str">
        <f t="shared" ca="1" si="27"/>
        <v/>
      </c>
      <c r="M143" s="20" t="str">
        <f t="shared" si="28"/>
        <v/>
      </c>
      <c r="N143" s="20" t="str">
        <f t="shared" si="29"/>
        <v/>
      </c>
      <c r="O143" s="21"/>
    </row>
    <row r="144" spans="1:15">
      <c r="A144" s="14"/>
      <c r="B144" s="14"/>
      <c r="C144" s="15"/>
      <c r="D144" s="16"/>
      <c r="E144" s="14"/>
      <c r="F144" s="14"/>
      <c r="G144" s="17" t="str">
        <f t="shared" ca="1" si="24"/>
        <v/>
      </c>
      <c r="H144" s="16"/>
      <c r="I144" s="15"/>
      <c r="J144" s="18" t="str">
        <f t="shared" si="25"/>
        <v/>
      </c>
      <c r="K144" s="18" t="str">
        <f t="shared" si="26"/>
        <v/>
      </c>
      <c r="L144" s="19" t="str">
        <f t="shared" ca="1" si="27"/>
        <v/>
      </c>
      <c r="M144" s="20" t="str">
        <f t="shared" si="28"/>
        <v/>
      </c>
      <c r="N144" s="20" t="str">
        <f t="shared" si="29"/>
        <v/>
      </c>
      <c r="O144" s="21"/>
    </row>
    <row r="145" spans="1:15">
      <c r="A145" s="14"/>
      <c r="B145" s="14"/>
      <c r="C145" s="15"/>
      <c r="D145" s="16"/>
      <c r="E145" s="14"/>
      <c r="F145" s="14"/>
      <c r="G145" s="17" t="str">
        <f t="shared" ca="1" si="24"/>
        <v/>
      </c>
      <c r="H145" s="16"/>
      <c r="I145" s="15"/>
      <c r="J145" s="18" t="str">
        <f t="shared" si="25"/>
        <v/>
      </c>
      <c r="K145" s="18" t="str">
        <f t="shared" si="26"/>
        <v/>
      </c>
      <c r="L145" s="19" t="str">
        <f t="shared" ca="1" si="27"/>
        <v/>
      </c>
      <c r="M145" s="20" t="str">
        <f t="shared" si="28"/>
        <v/>
      </c>
      <c r="N145" s="20" t="str">
        <f t="shared" si="29"/>
        <v/>
      </c>
      <c r="O145" s="21"/>
    </row>
    <row r="146" spans="1:15">
      <c r="A146" s="14"/>
      <c r="B146" s="14"/>
      <c r="C146" s="15"/>
      <c r="D146" s="16"/>
      <c r="E146" s="14"/>
      <c r="F146" s="14"/>
      <c r="G146" s="17" t="str">
        <f t="shared" ca="1" si="24"/>
        <v/>
      </c>
      <c r="H146" s="16"/>
      <c r="I146" s="15"/>
      <c r="J146" s="18" t="str">
        <f t="shared" si="25"/>
        <v/>
      </c>
      <c r="K146" s="18" t="str">
        <f t="shared" si="26"/>
        <v/>
      </c>
      <c r="L146" s="19" t="str">
        <f t="shared" ca="1" si="27"/>
        <v/>
      </c>
      <c r="M146" s="20" t="str">
        <f t="shared" si="28"/>
        <v/>
      </c>
      <c r="N146" s="20" t="str">
        <f t="shared" si="29"/>
        <v/>
      </c>
      <c r="O146" s="21"/>
    </row>
    <row r="147" spans="1:15">
      <c r="A147" s="14"/>
      <c r="B147" s="14"/>
      <c r="C147" s="15"/>
      <c r="D147" s="16"/>
      <c r="E147" s="14"/>
      <c r="F147" s="14"/>
      <c r="G147" s="17" t="str">
        <f t="shared" ca="1" si="24"/>
        <v/>
      </c>
      <c r="H147" s="16"/>
      <c r="I147" s="15"/>
      <c r="J147" s="18" t="str">
        <f t="shared" si="25"/>
        <v/>
      </c>
      <c r="K147" s="18" t="str">
        <f t="shared" si="26"/>
        <v/>
      </c>
      <c r="L147" s="19" t="str">
        <f t="shared" ca="1" si="27"/>
        <v/>
      </c>
      <c r="M147" s="20" t="str">
        <f t="shared" si="28"/>
        <v/>
      </c>
      <c r="N147" s="20" t="str">
        <f t="shared" si="29"/>
        <v/>
      </c>
      <c r="O147" s="21"/>
    </row>
    <row r="148" spans="1:15">
      <c r="A148" s="14"/>
      <c r="B148" s="14"/>
      <c r="C148" s="15"/>
      <c r="D148" s="16"/>
      <c r="E148" s="14"/>
      <c r="F148" s="14"/>
      <c r="G148" s="17" t="str">
        <f t="shared" ca="1" si="24"/>
        <v/>
      </c>
      <c r="H148" s="16"/>
      <c r="I148" s="15"/>
      <c r="J148" s="18" t="str">
        <f t="shared" si="25"/>
        <v/>
      </c>
      <c r="K148" s="18" t="str">
        <f t="shared" si="26"/>
        <v/>
      </c>
      <c r="L148" s="19" t="str">
        <f t="shared" ca="1" si="27"/>
        <v/>
      </c>
      <c r="M148" s="20" t="str">
        <f t="shared" si="28"/>
        <v/>
      </c>
      <c r="N148" s="20" t="str">
        <f t="shared" si="29"/>
        <v/>
      </c>
      <c r="O148" s="21"/>
    </row>
    <row r="149" spans="1:15">
      <c r="A149" s="14"/>
      <c r="B149" s="14"/>
      <c r="C149" s="15"/>
      <c r="D149" s="16"/>
      <c r="E149" s="14"/>
      <c r="F149" s="14"/>
      <c r="G149" s="17" t="str">
        <f t="shared" ca="1" si="24"/>
        <v/>
      </c>
      <c r="H149" s="16"/>
      <c r="I149" s="15"/>
      <c r="J149" s="18" t="str">
        <f t="shared" si="25"/>
        <v/>
      </c>
      <c r="K149" s="18" t="str">
        <f t="shared" si="26"/>
        <v/>
      </c>
      <c r="L149" s="19" t="str">
        <f t="shared" ca="1" si="27"/>
        <v/>
      </c>
      <c r="M149" s="20" t="str">
        <f t="shared" si="28"/>
        <v/>
      </c>
      <c r="N149" s="20" t="str">
        <f t="shared" si="29"/>
        <v/>
      </c>
      <c r="O149" s="21"/>
    </row>
    <row r="150" spans="1:15">
      <c r="A150" s="14"/>
      <c r="B150" s="14"/>
      <c r="C150" s="15"/>
      <c r="D150" s="16"/>
      <c r="E150" s="14"/>
      <c r="F150" s="14"/>
      <c r="G150" s="17" t="str">
        <f t="shared" ca="1" si="24"/>
        <v/>
      </c>
      <c r="H150" s="16"/>
      <c r="I150" s="15"/>
      <c r="J150" s="18" t="str">
        <f t="shared" si="25"/>
        <v/>
      </c>
      <c r="K150" s="18" t="str">
        <f t="shared" si="26"/>
        <v/>
      </c>
      <c r="L150" s="19" t="str">
        <f t="shared" ca="1" si="27"/>
        <v/>
      </c>
      <c r="M150" s="20" t="str">
        <f t="shared" si="28"/>
        <v/>
      </c>
      <c r="N150" s="20" t="str">
        <f t="shared" si="29"/>
        <v/>
      </c>
      <c r="O150" s="21"/>
    </row>
    <row r="151" spans="1:15">
      <c r="A151" s="14"/>
      <c r="B151" s="14"/>
      <c r="C151" s="15"/>
      <c r="D151" s="16"/>
      <c r="E151" s="14"/>
      <c r="F151" s="14"/>
      <c r="G151" s="17" t="str">
        <f t="shared" ca="1" si="24"/>
        <v/>
      </c>
      <c r="H151" s="16"/>
      <c r="I151" s="15"/>
      <c r="J151" s="18" t="str">
        <f t="shared" si="25"/>
        <v/>
      </c>
      <c r="K151" s="18" t="str">
        <f t="shared" si="26"/>
        <v/>
      </c>
      <c r="L151" s="19" t="str">
        <f t="shared" ca="1" si="27"/>
        <v/>
      </c>
      <c r="M151" s="20" t="str">
        <f t="shared" si="28"/>
        <v/>
      </c>
      <c r="N151" s="20" t="str">
        <f t="shared" si="29"/>
        <v/>
      </c>
      <c r="O151" s="21"/>
    </row>
    <row r="152" spans="1:15">
      <c r="A152" s="14"/>
      <c r="B152" s="14"/>
      <c r="C152" s="15"/>
      <c r="D152" s="16"/>
      <c r="E152" s="14"/>
      <c r="F152" s="14"/>
      <c r="G152" s="17" t="str">
        <f t="shared" ca="1" si="24"/>
        <v/>
      </c>
      <c r="H152" s="16"/>
      <c r="I152" s="15"/>
      <c r="J152" s="18" t="str">
        <f t="shared" si="25"/>
        <v/>
      </c>
      <c r="K152" s="18" t="str">
        <f t="shared" si="26"/>
        <v/>
      </c>
      <c r="L152" s="19" t="str">
        <f t="shared" ca="1" si="27"/>
        <v/>
      </c>
      <c r="M152" s="20" t="str">
        <f t="shared" si="28"/>
        <v/>
      </c>
      <c r="N152" s="20" t="str">
        <f t="shared" si="29"/>
        <v/>
      </c>
      <c r="O152" s="21"/>
    </row>
    <row r="153" spans="1:15">
      <c r="A153" s="14"/>
      <c r="B153" s="14"/>
      <c r="C153" s="15"/>
      <c r="D153" s="16"/>
      <c r="E153" s="14"/>
      <c r="F153" s="14"/>
      <c r="G153" s="17" t="str">
        <f t="shared" ca="1" si="24"/>
        <v/>
      </c>
      <c r="H153" s="16"/>
      <c r="I153" s="15"/>
      <c r="J153" s="18" t="str">
        <f t="shared" si="25"/>
        <v/>
      </c>
      <c r="K153" s="18" t="str">
        <f t="shared" si="26"/>
        <v/>
      </c>
      <c r="L153" s="19" t="str">
        <f t="shared" ca="1" si="27"/>
        <v/>
      </c>
      <c r="M153" s="20" t="str">
        <f t="shared" si="28"/>
        <v/>
      </c>
      <c r="N153" s="20" t="str">
        <f t="shared" si="29"/>
        <v/>
      </c>
      <c r="O153" s="21"/>
    </row>
    <row r="154" spans="1:15">
      <c r="A154" s="14"/>
      <c r="B154" s="14"/>
      <c r="C154" s="15"/>
      <c r="D154" s="16"/>
      <c r="E154" s="14"/>
      <c r="F154" s="14"/>
      <c r="G154" s="17" t="str">
        <f t="shared" ca="1" si="24"/>
        <v/>
      </c>
      <c r="H154" s="16"/>
      <c r="I154" s="15"/>
      <c r="J154" s="18" t="str">
        <f t="shared" si="25"/>
        <v/>
      </c>
      <c r="K154" s="18" t="str">
        <f t="shared" si="26"/>
        <v/>
      </c>
      <c r="L154" s="19" t="str">
        <f t="shared" ca="1" si="27"/>
        <v/>
      </c>
      <c r="M154" s="20" t="str">
        <f t="shared" si="28"/>
        <v/>
      </c>
      <c r="N154" s="20" t="str">
        <f t="shared" si="29"/>
        <v/>
      </c>
      <c r="O154" s="21"/>
    </row>
    <row r="155" spans="1:15">
      <c r="A155" s="14"/>
      <c r="B155" s="14"/>
      <c r="C155" s="15"/>
      <c r="D155" s="16"/>
      <c r="E155" s="14"/>
      <c r="F155" s="14"/>
      <c r="G155" s="17" t="str">
        <f t="shared" ca="1" si="24"/>
        <v/>
      </c>
      <c r="H155" s="16"/>
      <c r="I155" s="15"/>
      <c r="J155" s="18" t="str">
        <f t="shared" si="25"/>
        <v/>
      </c>
      <c r="K155" s="18" t="str">
        <f t="shared" si="26"/>
        <v/>
      </c>
      <c r="L155" s="19" t="str">
        <f t="shared" ca="1" si="27"/>
        <v/>
      </c>
      <c r="M155" s="20" t="str">
        <f t="shared" si="28"/>
        <v/>
      </c>
      <c r="N155" s="20" t="str">
        <f t="shared" si="29"/>
        <v/>
      </c>
      <c r="O155" s="21"/>
    </row>
    <row r="156" spans="1:15">
      <c r="A156" s="14"/>
      <c r="B156" s="14"/>
      <c r="C156" s="15"/>
      <c r="D156" s="16"/>
      <c r="E156" s="14"/>
      <c r="F156" s="14"/>
      <c r="G156" s="17" t="str">
        <f t="shared" ca="1" si="24"/>
        <v/>
      </c>
      <c r="H156" s="16"/>
      <c r="I156" s="15"/>
      <c r="J156" s="18" t="str">
        <f t="shared" si="25"/>
        <v/>
      </c>
      <c r="K156" s="18" t="str">
        <f t="shared" si="26"/>
        <v/>
      </c>
      <c r="L156" s="19" t="str">
        <f t="shared" ca="1" si="27"/>
        <v/>
      </c>
      <c r="M156" s="20" t="str">
        <f t="shared" si="28"/>
        <v/>
      </c>
      <c r="N156" s="20" t="str">
        <f t="shared" si="29"/>
        <v/>
      </c>
      <c r="O156" s="21"/>
    </row>
    <row r="157" spans="1:15">
      <c r="A157" s="14"/>
      <c r="B157" s="14"/>
      <c r="C157" s="15"/>
      <c r="D157" s="16"/>
      <c r="E157" s="14"/>
      <c r="F157" s="14"/>
      <c r="G157" s="17" t="str">
        <f t="shared" ca="1" si="24"/>
        <v/>
      </c>
      <c r="H157" s="16"/>
      <c r="I157" s="15"/>
      <c r="J157" s="18" t="str">
        <f t="shared" si="25"/>
        <v/>
      </c>
      <c r="K157" s="18" t="str">
        <f t="shared" si="26"/>
        <v/>
      </c>
      <c r="L157" s="19" t="str">
        <f t="shared" ca="1" si="27"/>
        <v/>
      </c>
      <c r="M157" s="20" t="str">
        <f t="shared" si="28"/>
        <v/>
      </c>
      <c r="N157" s="20" t="str">
        <f t="shared" si="29"/>
        <v/>
      </c>
      <c r="O157" s="21"/>
    </row>
    <row r="158" spans="1:15">
      <c r="A158" s="14"/>
      <c r="B158" s="14"/>
      <c r="C158" s="15"/>
      <c r="D158" s="16"/>
      <c r="E158" s="14"/>
      <c r="F158" s="14"/>
      <c r="G158" s="17" t="str">
        <f t="shared" ca="1" si="24"/>
        <v/>
      </c>
      <c r="H158" s="16"/>
      <c r="I158" s="15"/>
      <c r="J158" s="18" t="str">
        <f t="shared" si="25"/>
        <v/>
      </c>
      <c r="K158" s="18" t="str">
        <f t="shared" si="26"/>
        <v/>
      </c>
      <c r="L158" s="19" t="str">
        <f t="shared" ca="1" si="27"/>
        <v/>
      </c>
      <c r="M158" s="20" t="str">
        <f t="shared" si="28"/>
        <v/>
      </c>
      <c r="N158" s="20" t="str">
        <f t="shared" si="29"/>
        <v/>
      </c>
      <c r="O158" s="21"/>
    </row>
    <row r="159" spans="1:15">
      <c r="A159" s="14"/>
      <c r="B159" s="14"/>
      <c r="C159" s="15"/>
      <c r="D159" s="16"/>
      <c r="E159" s="14"/>
      <c r="F159" s="14"/>
      <c r="G159" s="17" t="str">
        <f t="shared" ca="1" si="24"/>
        <v/>
      </c>
      <c r="H159" s="16"/>
      <c r="I159" s="15"/>
      <c r="J159" s="18" t="str">
        <f t="shared" si="25"/>
        <v/>
      </c>
      <c r="K159" s="18" t="str">
        <f t="shared" si="26"/>
        <v/>
      </c>
      <c r="L159" s="19" t="str">
        <f t="shared" ca="1" si="27"/>
        <v/>
      </c>
      <c r="M159" s="20" t="str">
        <f t="shared" si="28"/>
        <v/>
      </c>
      <c r="N159" s="20" t="str">
        <f t="shared" si="29"/>
        <v/>
      </c>
      <c r="O159" s="21"/>
    </row>
    <row r="160" spans="1:15">
      <c r="A160" s="14"/>
      <c r="B160" s="14"/>
      <c r="C160" s="15"/>
      <c r="D160" s="16"/>
      <c r="E160" s="14"/>
      <c r="F160" s="14"/>
      <c r="G160" s="17" t="str">
        <f t="shared" ca="1" si="24"/>
        <v/>
      </c>
      <c r="H160" s="16"/>
      <c r="I160" s="15"/>
      <c r="J160" s="18" t="str">
        <f t="shared" si="25"/>
        <v/>
      </c>
      <c r="K160" s="18" t="str">
        <f t="shared" si="26"/>
        <v/>
      </c>
      <c r="L160" s="19" t="str">
        <f t="shared" ca="1" si="27"/>
        <v/>
      </c>
      <c r="M160" s="20" t="str">
        <f t="shared" si="28"/>
        <v/>
      </c>
      <c r="N160" s="20" t="str">
        <f t="shared" si="29"/>
        <v/>
      </c>
      <c r="O160" s="21"/>
    </row>
    <row r="161" spans="1:15">
      <c r="A161" s="14"/>
      <c r="B161" s="14"/>
      <c r="C161" s="15"/>
      <c r="D161" s="16"/>
      <c r="E161" s="14"/>
      <c r="F161" s="14"/>
      <c r="G161" s="17" t="str">
        <f t="shared" ca="1" si="24"/>
        <v/>
      </c>
      <c r="H161" s="16"/>
      <c r="I161" s="15"/>
      <c r="J161" s="18" t="str">
        <f t="shared" si="25"/>
        <v/>
      </c>
      <c r="K161" s="18" t="str">
        <f t="shared" si="26"/>
        <v/>
      </c>
      <c r="L161" s="19" t="str">
        <f t="shared" ca="1" si="27"/>
        <v/>
      </c>
      <c r="M161" s="20" t="str">
        <f t="shared" si="28"/>
        <v/>
      </c>
      <c r="N161" s="20" t="str">
        <f t="shared" si="29"/>
        <v/>
      </c>
      <c r="O161" s="21"/>
    </row>
    <row r="162" spans="1:15">
      <c r="A162" s="14"/>
      <c r="B162" s="14"/>
      <c r="C162" s="15"/>
      <c r="D162" s="16"/>
      <c r="E162" s="14"/>
      <c r="F162" s="14"/>
      <c r="G162" s="17" t="str">
        <f t="shared" ca="1" si="24"/>
        <v/>
      </c>
      <c r="H162" s="16"/>
      <c r="I162" s="15"/>
      <c r="J162" s="18" t="str">
        <f t="shared" si="25"/>
        <v/>
      </c>
      <c r="K162" s="18" t="str">
        <f t="shared" si="26"/>
        <v/>
      </c>
      <c r="L162" s="19" t="str">
        <f t="shared" ca="1" si="27"/>
        <v/>
      </c>
      <c r="M162" s="20" t="str">
        <f t="shared" si="28"/>
        <v/>
      </c>
      <c r="N162" s="20" t="str">
        <f t="shared" si="29"/>
        <v/>
      </c>
      <c r="O162" s="21"/>
    </row>
    <row r="163" spans="1:15">
      <c r="A163" s="14"/>
      <c r="B163" s="14"/>
      <c r="C163" s="15"/>
      <c r="D163" s="16"/>
      <c r="E163" s="14"/>
      <c r="F163" s="14"/>
      <c r="G163" s="17" t="str">
        <f t="shared" ca="1" si="24"/>
        <v/>
      </c>
      <c r="H163" s="16"/>
      <c r="I163" s="15"/>
      <c r="J163" s="18" t="str">
        <f t="shared" si="25"/>
        <v/>
      </c>
      <c r="K163" s="18" t="str">
        <f t="shared" si="26"/>
        <v/>
      </c>
      <c r="L163" s="19" t="str">
        <f t="shared" ca="1" si="27"/>
        <v/>
      </c>
      <c r="M163" s="20" t="str">
        <f t="shared" si="28"/>
        <v/>
      </c>
      <c r="N163" s="20" t="str">
        <f t="shared" si="29"/>
        <v/>
      </c>
      <c r="O163" s="21"/>
    </row>
    <row r="164" spans="1:15">
      <c r="A164" s="14"/>
      <c r="B164" s="14"/>
      <c r="C164" s="15"/>
      <c r="D164" s="16"/>
      <c r="E164" s="14"/>
      <c r="F164" s="14"/>
      <c r="G164" s="17" t="str">
        <f t="shared" ca="1" si="24"/>
        <v/>
      </c>
      <c r="H164" s="16"/>
      <c r="I164" s="15"/>
      <c r="J164" s="18" t="str">
        <f t="shared" si="25"/>
        <v/>
      </c>
      <c r="K164" s="18" t="str">
        <f t="shared" si="26"/>
        <v/>
      </c>
      <c r="L164" s="19" t="str">
        <f t="shared" ca="1" si="27"/>
        <v/>
      </c>
      <c r="M164" s="20" t="str">
        <f t="shared" si="28"/>
        <v/>
      </c>
      <c r="N164" s="20" t="str">
        <f t="shared" si="29"/>
        <v/>
      </c>
      <c r="O164" s="21"/>
    </row>
    <row r="165" spans="1:15">
      <c r="A165" s="14"/>
      <c r="B165" s="14"/>
      <c r="C165" s="15"/>
      <c r="D165" s="16"/>
      <c r="E165" s="14"/>
      <c r="F165" s="14"/>
      <c r="G165" s="17" t="str">
        <f t="shared" ca="1" si="24"/>
        <v/>
      </c>
      <c r="H165" s="16"/>
      <c r="I165" s="15"/>
      <c r="J165" s="18" t="str">
        <f t="shared" si="25"/>
        <v/>
      </c>
      <c r="K165" s="18" t="str">
        <f t="shared" si="26"/>
        <v/>
      </c>
      <c r="L165" s="19" t="str">
        <f t="shared" ca="1" si="27"/>
        <v/>
      </c>
      <c r="M165" s="20" t="str">
        <f t="shared" si="28"/>
        <v/>
      </c>
      <c r="N165" s="20" t="str">
        <f t="shared" si="29"/>
        <v/>
      </c>
      <c r="O165" s="21"/>
    </row>
    <row r="166" spans="1:15">
      <c r="A166" s="14"/>
      <c r="B166" s="14"/>
      <c r="C166" s="15"/>
      <c r="D166" s="16"/>
      <c r="E166" s="14"/>
      <c r="F166" s="14"/>
      <c r="G166" s="17" t="str">
        <f t="shared" ref="G166:G197" ca="1" si="30">IF(A166="","",IF(H166&lt;&gt;"",IF(I166="","Revisar",IF(I166&gt;=C166,"Pago","Parcial")),IF(D166="","Revisar",IF(D166&lt;TODAY(),"Vencido",IF(D166=TODAY(),"Vence hoje","A vencer")))))</f>
        <v/>
      </c>
      <c r="H166" s="16"/>
      <c r="I166" s="15"/>
      <c r="J166" s="18" t="str">
        <f t="shared" ref="J166:J197" si="31">IF(A166="","",MAX(C166-IF(I166="",0,I166),0))</f>
        <v/>
      </c>
      <c r="K166" s="18" t="str">
        <f t="shared" ref="K166:K197" si="32">IF(A166="","",IF(I166="","",I166-C166))</f>
        <v/>
      </c>
      <c r="L166" s="19" t="str">
        <f t="shared" ref="L166:L197" ca="1" si="33">IF(A166="","",IF(OR(G166="Pago",D166=""),0,D166-TODAY()))</f>
        <v/>
      </c>
      <c r="M166" s="20" t="str">
        <f t="shared" ref="M166:M197" si="34">IF(A166="","",IF(OR(E166="",E166="Não recorrente",D166=""),"",IF(E166="Semanal",D166+7,IF(E166="Quinzenal",D166+14,IF(E166="Mensal",EDATE(D166,1),IF(E166="Bimestral",EDATE(D166,2),IF(E166="Trimestral",EDATE(D166,3),IF(E166="Semestral",EDATE(D166,6),IF(E166="Anual",EDATE(D166,12),"")))))))))</f>
        <v/>
      </c>
      <c r="N166" s="20" t="str">
        <f t="shared" ref="N166:N197" si="35">IF(D166="","",DATE(YEAR(D166),MONTH(D166),1))</f>
        <v/>
      </c>
      <c r="O166" s="21"/>
    </row>
    <row r="167" spans="1:15">
      <c r="A167" s="14"/>
      <c r="B167" s="14"/>
      <c r="C167" s="15"/>
      <c r="D167" s="16"/>
      <c r="E167" s="14"/>
      <c r="F167" s="14"/>
      <c r="G167" s="17" t="str">
        <f t="shared" ca="1" si="30"/>
        <v/>
      </c>
      <c r="H167" s="16"/>
      <c r="I167" s="15"/>
      <c r="J167" s="18" t="str">
        <f t="shared" si="31"/>
        <v/>
      </c>
      <c r="K167" s="18" t="str">
        <f t="shared" si="32"/>
        <v/>
      </c>
      <c r="L167" s="19" t="str">
        <f t="shared" ca="1" si="33"/>
        <v/>
      </c>
      <c r="M167" s="20" t="str">
        <f t="shared" si="34"/>
        <v/>
      </c>
      <c r="N167" s="20" t="str">
        <f t="shared" si="35"/>
        <v/>
      </c>
      <c r="O167" s="21"/>
    </row>
    <row r="168" spans="1:15">
      <c r="A168" s="14"/>
      <c r="B168" s="14"/>
      <c r="C168" s="15"/>
      <c r="D168" s="16"/>
      <c r="E168" s="14"/>
      <c r="F168" s="14"/>
      <c r="G168" s="17" t="str">
        <f t="shared" ca="1" si="30"/>
        <v/>
      </c>
      <c r="H168" s="16"/>
      <c r="I168" s="15"/>
      <c r="J168" s="18" t="str">
        <f t="shared" si="31"/>
        <v/>
      </c>
      <c r="K168" s="18" t="str">
        <f t="shared" si="32"/>
        <v/>
      </c>
      <c r="L168" s="19" t="str">
        <f t="shared" ca="1" si="33"/>
        <v/>
      </c>
      <c r="M168" s="20" t="str">
        <f t="shared" si="34"/>
        <v/>
      </c>
      <c r="N168" s="20" t="str">
        <f t="shared" si="35"/>
        <v/>
      </c>
      <c r="O168" s="21"/>
    </row>
    <row r="169" spans="1:15">
      <c r="A169" s="14"/>
      <c r="B169" s="14"/>
      <c r="C169" s="15"/>
      <c r="D169" s="16"/>
      <c r="E169" s="14"/>
      <c r="F169" s="14"/>
      <c r="G169" s="17" t="str">
        <f t="shared" ca="1" si="30"/>
        <v/>
      </c>
      <c r="H169" s="16"/>
      <c r="I169" s="15"/>
      <c r="J169" s="18" t="str">
        <f t="shared" si="31"/>
        <v/>
      </c>
      <c r="K169" s="18" t="str">
        <f t="shared" si="32"/>
        <v/>
      </c>
      <c r="L169" s="19" t="str">
        <f t="shared" ca="1" si="33"/>
        <v/>
      </c>
      <c r="M169" s="20" t="str">
        <f t="shared" si="34"/>
        <v/>
      </c>
      <c r="N169" s="20" t="str">
        <f t="shared" si="35"/>
        <v/>
      </c>
      <c r="O169" s="21"/>
    </row>
    <row r="170" spans="1:15">
      <c r="A170" s="14"/>
      <c r="B170" s="14"/>
      <c r="C170" s="15"/>
      <c r="D170" s="16"/>
      <c r="E170" s="14"/>
      <c r="F170" s="14"/>
      <c r="G170" s="17" t="str">
        <f t="shared" ca="1" si="30"/>
        <v/>
      </c>
      <c r="H170" s="16"/>
      <c r="I170" s="15"/>
      <c r="J170" s="18" t="str">
        <f t="shared" si="31"/>
        <v/>
      </c>
      <c r="K170" s="18" t="str">
        <f t="shared" si="32"/>
        <v/>
      </c>
      <c r="L170" s="19" t="str">
        <f t="shared" ca="1" si="33"/>
        <v/>
      </c>
      <c r="M170" s="20" t="str">
        <f t="shared" si="34"/>
        <v/>
      </c>
      <c r="N170" s="20" t="str">
        <f t="shared" si="35"/>
        <v/>
      </c>
      <c r="O170" s="21"/>
    </row>
    <row r="171" spans="1:15">
      <c r="A171" s="14"/>
      <c r="B171" s="14"/>
      <c r="C171" s="15"/>
      <c r="D171" s="16"/>
      <c r="E171" s="14"/>
      <c r="F171" s="14"/>
      <c r="G171" s="17" t="str">
        <f t="shared" ca="1" si="30"/>
        <v/>
      </c>
      <c r="H171" s="16"/>
      <c r="I171" s="15"/>
      <c r="J171" s="18" t="str">
        <f t="shared" si="31"/>
        <v/>
      </c>
      <c r="K171" s="18" t="str">
        <f t="shared" si="32"/>
        <v/>
      </c>
      <c r="L171" s="19" t="str">
        <f t="shared" ca="1" si="33"/>
        <v/>
      </c>
      <c r="M171" s="20" t="str">
        <f t="shared" si="34"/>
        <v/>
      </c>
      <c r="N171" s="20" t="str">
        <f t="shared" si="35"/>
        <v/>
      </c>
      <c r="O171" s="21"/>
    </row>
    <row r="172" spans="1:15">
      <c r="A172" s="14"/>
      <c r="B172" s="14"/>
      <c r="C172" s="15"/>
      <c r="D172" s="16"/>
      <c r="E172" s="14"/>
      <c r="F172" s="14"/>
      <c r="G172" s="17" t="str">
        <f t="shared" ca="1" si="30"/>
        <v/>
      </c>
      <c r="H172" s="16"/>
      <c r="I172" s="15"/>
      <c r="J172" s="18" t="str">
        <f t="shared" si="31"/>
        <v/>
      </c>
      <c r="K172" s="18" t="str">
        <f t="shared" si="32"/>
        <v/>
      </c>
      <c r="L172" s="19" t="str">
        <f t="shared" ca="1" si="33"/>
        <v/>
      </c>
      <c r="M172" s="20" t="str">
        <f t="shared" si="34"/>
        <v/>
      </c>
      <c r="N172" s="20" t="str">
        <f t="shared" si="35"/>
        <v/>
      </c>
      <c r="O172" s="21"/>
    </row>
    <row r="173" spans="1:15">
      <c r="A173" s="14"/>
      <c r="B173" s="14"/>
      <c r="C173" s="15"/>
      <c r="D173" s="16"/>
      <c r="E173" s="14"/>
      <c r="F173" s="14"/>
      <c r="G173" s="17" t="str">
        <f t="shared" ca="1" si="30"/>
        <v/>
      </c>
      <c r="H173" s="16"/>
      <c r="I173" s="15"/>
      <c r="J173" s="18" t="str">
        <f t="shared" si="31"/>
        <v/>
      </c>
      <c r="K173" s="18" t="str">
        <f t="shared" si="32"/>
        <v/>
      </c>
      <c r="L173" s="19" t="str">
        <f t="shared" ca="1" si="33"/>
        <v/>
      </c>
      <c r="M173" s="20" t="str">
        <f t="shared" si="34"/>
        <v/>
      </c>
      <c r="N173" s="20" t="str">
        <f t="shared" si="35"/>
        <v/>
      </c>
      <c r="O173" s="21"/>
    </row>
    <row r="174" spans="1:15">
      <c r="A174" s="14"/>
      <c r="B174" s="14"/>
      <c r="C174" s="15"/>
      <c r="D174" s="16"/>
      <c r="E174" s="14"/>
      <c r="F174" s="14"/>
      <c r="G174" s="17" t="str">
        <f t="shared" ca="1" si="30"/>
        <v/>
      </c>
      <c r="H174" s="16"/>
      <c r="I174" s="15"/>
      <c r="J174" s="18" t="str">
        <f t="shared" si="31"/>
        <v/>
      </c>
      <c r="K174" s="18" t="str">
        <f t="shared" si="32"/>
        <v/>
      </c>
      <c r="L174" s="19" t="str">
        <f t="shared" ca="1" si="33"/>
        <v/>
      </c>
      <c r="M174" s="20" t="str">
        <f t="shared" si="34"/>
        <v/>
      </c>
      <c r="N174" s="20" t="str">
        <f t="shared" si="35"/>
        <v/>
      </c>
      <c r="O174" s="21"/>
    </row>
    <row r="175" spans="1:15">
      <c r="A175" s="14"/>
      <c r="B175" s="14"/>
      <c r="C175" s="15"/>
      <c r="D175" s="16"/>
      <c r="E175" s="14"/>
      <c r="F175" s="14"/>
      <c r="G175" s="17" t="str">
        <f t="shared" ca="1" si="30"/>
        <v/>
      </c>
      <c r="H175" s="16"/>
      <c r="I175" s="15"/>
      <c r="J175" s="18" t="str">
        <f t="shared" si="31"/>
        <v/>
      </c>
      <c r="K175" s="18" t="str">
        <f t="shared" si="32"/>
        <v/>
      </c>
      <c r="L175" s="19" t="str">
        <f t="shared" ca="1" si="33"/>
        <v/>
      </c>
      <c r="M175" s="20" t="str">
        <f t="shared" si="34"/>
        <v/>
      </c>
      <c r="N175" s="20" t="str">
        <f t="shared" si="35"/>
        <v/>
      </c>
      <c r="O175" s="21"/>
    </row>
    <row r="176" spans="1:15">
      <c r="A176" s="14"/>
      <c r="B176" s="14"/>
      <c r="C176" s="15"/>
      <c r="D176" s="16"/>
      <c r="E176" s="14"/>
      <c r="F176" s="14"/>
      <c r="G176" s="17" t="str">
        <f t="shared" ca="1" si="30"/>
        <v/>
      </c>
      <c r="H176" s="16"/>
      <c r="I176" s="15"/>
      <c r="J176" s="18" t="str">
        <f t="shared" si="31"/>
        <v/>
      </c>
      <c r="K176" s="18" t="str">
        <f t="shared" si="32"/>
        <v/>
      </c>
      <c r="L176" s="19" t="str">
        <f t="shared" ca="1" si="33"/>
        <v/>
      </c>
      <c r="M176" s="20" t="str">
        <f t="shared" si="34"/>
        <v/>
      </c>
      <c r="N176" s="20" t="str">
        <f t="shared" si="35"/>
        <v/>
      </c>
      <c r="O176" s="21"/>
    </row>
    <row r="177" spans="1:15">
      <c r="A177" s="14"/>
      <c r="B177" s="14"/>
      <c r="C177" s="15"/>
      <c r="D177" s="16"/>
      <c r="E177" s="14"/>
      <c r="F177" s="14"/>
      <c r="G177" s="17" t="str">
        <f t="shared" ca="1" si="30"/>
        <v/>
      </c>
      <c r="H177" s="16"/>
      <c r="I177" s="15"/>
      <c r="J177" s="18" t="str">
        <f t="shared" si="31"/>
        <v/>
      </c>
      <c r="K177" s="18" t="str">
        <f t="shared" si="32"/>
        <v/>
      </c>
      <c r="L177" s="19" t="str">
        <f t="shared" ca="1" si="33"/>
        <v/>
      </c>
      <c r="M177" s="20" t="str">
        <f t="shared" si="34"/>
        <v/>
      </c>
      <c r="N177" s="20" t="str">
        <f t="shared" si="35"/>
        <v/>
      </c>
      <c r="O177" s="21"/>
    </row>
    <row r="178" spans="1:15">
      <c r="A178" s="14"/>
      <c r="B178" s="14"/>
      <c r="C178" s="15"/>
      <c r="D178" s="16"/>
      <c r="E178" s="14"/>
      <c r="F178" s="14"/>
      <c r="G178" s="17" t="str">
        <f t="shared" ca="1" si="30"/>
        <v/>
      </c>
      <c r="H178" s="16"/>
      <c r="I178" s="15"/>
      <c r="J178" s="18" t="str">
        <f t="shared" si="31"/>
        <v/>
      </c>
      <c r="K178" s="18" t="str">
        <f t="shared" si="32"/>
        <v/>
      </c>
      <c r="L178" s="19" t="str">
        <f t="shared" ca="1" si="33"/>
        <v/>
      </c>
      <c r="M178" s="20" t="str">
        <f t="shared" si="34"/>
        <v/>
      </c>
      <c r="N178" s="20" t="str">
        <f t="shared" si="35"/>
        <v/>
      </c>
      <c r="O178" s="21"/>
    </row>
    <row r="179" spans="1:15">
      <c r="A179" s="14"/>
      <c r="B179" s="14"/>
      <c r="C179" s="15"/>
      <c r="D179" s="16"/>
      <c r="E179" s="14"/>
      <c r="F179" s="14"/>
      <c r="G179" s="17" t="str">
        <f t="shared" ca="1" si="30"/>
        <v/>
      </c>
      <c r="H179" s="16"/>
      <c r="I179" s="15"/>
      <c r="J179" s="18" t="str">
        <f t="shared" si="31"/>
        <v/>
      </c>
      <c r="K179" s="18" t="str">
        <f t="shared" si="32"/>
        <v/>
      </c>
      <c r="L179" s="19" t="str">
        <f t="shared" ca="1" si="33"/>
        <v/>
      </c>
      <c r="M179" s="20" t="str">
        <f t="shared" si="34"/>
        <v/>
      </c>
      <c r="N179" s="20" t="str">
        <f t="shared" si="35"/>
        <v/>
      </c>
      <c r="O179" s="21"/>
    </row>
    <row r="180" spans="1:15">
      <c r="A180" s="14"/>
      <c r="B180" s="14"/>
      <c r="C180" s="15"/>
      <c r="D180" s="16"/>
      <c r="E180" s="14"/>
      <c r="F180" s="14"/>
      <c r="G180" s="17" t="str">
        <f t="shared" ca="1" si="30"/>
        <v/>
      </c>
      <c r="H180" s="16"/>
      <c r="I180" s="15"/>
      <c r="J180" s="18" t="str">
        <f t="shared" si="31"/>
        <v/>
      </c>
      <c r="K180" s="18" t="str">
        <f t="shared" si="32"/>
        <v/>
      </c>
      <c r="L180" s="19" t="str">
        <f t="shared" ca="1" si="33"/>
        <v/>
      </c>
      <c r="M180" s="20" t="str">
        <f t="shared" si="34"/>
        <v/>
      </c>
      <c r="N180" s="20" t="str">
        <f t="shared" si="35"/>
        <v/>
      </c>
      <c r="O180" s="21"/>
    </row>
    <row r="181" spans="1:15">
      <c r="A181" s="14"/>
      <c r="B181" s="14"/>
      <c r="C181" s="15"/>
      <c r="D181" s="16"/>
      <c r="E181" s="14"/>
      <c r="F181" s="14"/>
      <c r="G181" s="17" t="str">
        <f t="shared" ca="1" si="30"/>
        <v/>
      </c>
      <c r="H181" s="16"/>
      <c r="I181" s="15"/>
      <c r="J181" s="18" t="str">
        <f t="shared" si="31"/>
        <v/>
      </c>
      <c r="K181" s="18" t="str">
        <f t="shared" si="32"/>
        <v/>
      </c>
      <c r="L181" s="19" t="str">
        <f t="shared" ca="1" si="33"/>
        <v/>
      </c>
      <c r="M181" s="20" t="str">
        <f t="shared" si="34"/>
        <v/>
      </c>
      <c r="N181" s="20" t="str">
        <f t="shared" si="35"/>
        <v/>
      </c>
      <c r="O181" s="21"/>
    </row>
    <row r="182" spans="1:15">
      <c r="A182" s="14"/>
      <c r="B182" s="14"/>
      <c r="C182" s="15"/>
      <c r="D182" s="16"/>
      <c r="E182" s="14"/>
      <c r="F182" s="14"/>
      <c r="G182" s="17" t="str">
        <f t="shared" ca="1" si="30"/>
        <v/>
      </c>
      <c r="H182" s="16"/>
      <c r="I182" s="15"/>
      <c r="J182" s="18" t="str">
        <f t="shared" si="31"/>
        <v/>
      </c>
      <c r="K182" s="18" t="str">
        <f t="shared" si="32"/>
        <v/>
      </c>
      <c r="L182" s="19" t="str">
        <f t="shared" ca="1" si="33"/>
        <v/>
      </c>
      <c r="M182" s="20" t="str">
        <f t="shared" si="34"/>
        <v/>
      </c>
      <c r="N182" s="20" t="str">
        <f t="shared" si="35"/>
        <v/>
      </c>
      <c r="O182" s="21"/>
    </row>
    <row r="183" spans="1:15">
      <c r="A183" s="14"/>
      <c r="B183" s="14"/>
      <c r="C183" s="15"/>
      <c r="D183" s="16"/>
      <c r="E183" s="14"/>
      <c r="F183" s="14"/>
      <c r="G183" s="17" t="str">
        <f t="shared" ca="1" si="30"/>
        <v/>
      </c>
      <c r="H183" s="16"/>
      <c r="I183" s="15"/>
      <c r="J183" s="18" t="str">
        <f t="shared" si="31"/>
        <v/>
      </c>
      <c r="K183" s="18" t="str">
        <f t="shared" si="32"/>
        <v/>
      </c>
      <c r="L183" s="19" t="str">
        <f t="shared" ca="1" si="33"/>
        <v/>
      </c>
      <c r="M183" s="20" t="str">
        <f t="shared" si="34"/>
        <v/>
      </c>
      <c r="N183" s="20" t="str">
        <f t="shared" si="35"/>
        <v/>
      </c>
      <c r="O183" s="21"/>
    </row>
    <row r="184" spans="1:15">
      <c r="A184" s="14"/>
      <c r="B184" s="14"/>
      <c r="C184" s="15"/>
      <c r="D184" s="16"/>
      <c r="E184" s="14"/>
      <c r="F184" s="14"/>
      <c r="G184" s="17" t="str">
        <f t="shared" ca="1" si="30"/>
        <v/>
      </c>
      <c r="H184" s="16"/>
      <c r="I184" s="15"/>
      <c r="J184" s="18" t="str">
        <f t="shared" si="31"/>
        <v/>
      </c>
      <c r="K184" s="18" t="str">
        <f t="shared" si="32"/>
        <v/>
      </c>
      <c r="L184" s="19" t="str">
        <f t="shared" ca="1" si="33"/>
        <v/>
      </c>
      <c r="M184" s="20" t="str">
        <f t="shared" si="34"/>
        <v/>
      </c>
      <c r="N184" s="20" t="str">
        <f t="shared" si="35"/>
        <v/>
      </c>
      <c r="O184" s="21"/>
    </row>
    <row r="185" spans="1:15">
      <c r="A185" s="14"/>
      <c r="B185" s="14"/>
      <c r="C185" s="15"/>
      <c r="D185" s="16"/>
      <c r="E185" s="14"/>
      <c r="F185" s="14"/>
      <c r="G185" s="17" t="str">
        <f t="shared" ca="1" si="30"/>
        <v/>
      </c>
      <c r="H185" s="16"/>
      <c r="I185" s="15"/>
      <c r="J185" s="18" t="str">
        <f t="shared" si="31"/>
        <v/>
      </c>
      <c r="K185" s="18" t="str">
        <f t="shared" si="32"/>
        <v/>
      </c>
      <c r="L185" s="19" t="str">
        <f t="shared" ca="1" si="33"/>
        <v/>
      </c>
      <c r="M185" s="20" t="str">
        <f t="shared" si="34"/>
        <v/>
      </c>
      <c r="N185" s="20" t="str">
        <f t="shared" si="35"/>
        <v/>
      </c>
      <c r="O185" s="21"/>
    </row>
    <row r="186" spans="1:15">
      <c r="A186" s="14"/>
      <c r="B186" s="14"/>
      <c r="C186" s="15"/>
      <c r="D186" s="16"/>
      <c r="E186" s="14"/>
      <c r="F186" s="14"/>
      <c r="G186" s="17" t="str">
        <f t="shared" ca="1" si="30"/>
        <v/>
      </c>
      <c r="H186" s="16"/>
      <c r="I186" s="15"/>
      <c r="J186" s="18" t="str">
        <f t="shared" si="31"/>
        <v/>
      </c>
      <c r="K186" s="18" t="str">
        <f t="shared" si="32"/>
        <v/>
      </c>
      <c r="L186" s="19" t="str">
        <f t="shared" ca="1" si="33"/>
        <v/>
      </c>
      <c r="M186" s="20" t="str">
        <f t="shared" si="34"/>
        <v/>
      </c>
      <c r="N186" s="20" t="str">
        <f t="shared" si="35"/>
        <v/>
      </c>
      <c r="O186" s="21"/>
    </row>
    <row r="187" spans="1:15">
      <c r="A187" s="14"/>
      <c r="B187" s="14"/>
      <c r="C187" s="15"/>
      <c r="D187" s="16"/>
      <c r="E187" s="14"/>
      <c r="F187" s="14"/>
      <c r="G187" s="17" t="str">
        <f t="shared" ca="1" si="30"/>
        <v/>
      </c>
      <c r="H187" s="16"/>
      <c r="I187" s="15"/>
      <c r="J187" s="18" t="str">
        <f t="shared" si="31"/>
        <v/>
      </c>
      <c r="K187" s="18" t="str">
        <f t="shared" si="32"/>
        <v/>
      </c>
      <c r="L187" s="19" t="str">
        <f t="shared" ca="1" si="33"/>
        <v/>
      </c>
      <c r="M187" s="20" t="str">
        <f t="shared" si="34"/>
        <v/>
      </c>
      <c r="N187" s="20" t="str">
        <f t="shared" si="35"/>
        <v/>
      </c>
      <c r="O187" s="21"/>
    </row>
    <row r="188" spans="1:15">
      <c r="A188" s="14"/>
      <c r="B188" s="14"/>
      <c r="C188" s="15"/>
      <c r="D188" s="16"/>
      <c r="E188" s="14"/>
      <c r="F188" s="14"/>
      <c r="G188" s="17" t="str">
        <f t="shared" ca="1" si="30"/>
        <v/>
      </c>
      <c r="H188" s="16"/>
      <c r="I188" s="15"/>
      <c r="J188" s="18" t="str">
        <f t="shared" si="31"/>
        <v/>
      </c>
      <c r="K188" s="18" t="str">
        <f t="shared" si="32"/>
        <v/>
      </c>
      <c r="L188" s="19" t="str">
        <f t="shared" ca="1" si="33"/>
        <v/>
      </c>
      <c r="M188" s="20" t="str">
        <f t="shared" si="34"/>
        <v/>
      </c>
      <c r="N188" s="20" t="str">
        <f t="shared" si="35"/>
        <v/>
      </c>
      <c r="O188" s="21"/>
    </row>
    <row r="189" spans="1:15">
      <c r="A189" s="14"/>
      <c r="B189" s="14"/>
      <c r="C189" s="15"/>
      <c r="D189" s="16"/>
      <c r="E189" s="14"/>
      <c r="F189" s="14"/>
      <c r="G189" s="17" t="str">
        <f t="shared" ca="1" si="30"/>
        <v/>
      </c>
      <c r="H189" s="16"/>
      <c r="I189" s="15"/>
      <c r="J189" s="18" t="str">
        <f t="shared" si="31"/>
        <v/>
      </c>
      <c r="K189" s="18" t="str">
        <f t="shared" si="32"/>
        <v/>
      </c>
      <c r="L189" s="19" t="str">
        <f t="shared" ca="1" si="33"/>
        <v/>
      </c>
      <c r="M189" s="20" t="str">
        <f t="shared" si="34"/>
        <v/>
      </c>
      <c r="N189" s="20" t="str">
        <f t="shared" si="35"/>
        <v/>
      </c>
      <c r="O189" s="21"/>
    </row>
    <row r="190" spans="1:15">
      <c r="A190" s="14"/>
      <c r="B190" s="14"/>
      <c r="C190" s="15"/>
      <c r="D190" s="16"/>
      <c r="E190" s="14"/>
      <c r="F190" s="14"/>
      <c r="G190" s="17" t="str">
        <f t="shared" ca="1" si="30"/>
        <v/>
      </c>
      <c r="H190" s="16"/>
      <c r="I190" s="15"/>
      <c r="J190" s="18" t="str">
        <f t="shared" si="31"/>
        <v/>
      </c>
      <c r="K190" s="18" t="str">
        <f t="shared" si="32"/>
        <v/>
      </c>
      <c r="L190" s="19" t="str">
        <f t="shared" ca="1" si="33"/>
        <v/>
      </c>
      <c r="M190" s="20" t="str">
        <f t="shared" si="34"/>
        <v/>
      </c>
      <c r="N190" s="20" t="str">
        <f t="shared" si="35"/>
        <v/>
      </c>
      <c r="O190" s="21"/>
    </row>
    <row r="191" spans="1:15">
      <c r="A191" s="14"/>
      <c r="B191" s="14"/>
      <c r="C191" s="15"/>
      <c r="D191" s="16"/>
      <c r="E191" s="14"/>
      <c r="F191" s="14"/>
      <c r="G191" s="17" t="str">
        <f t="shared" ca="1" si="30"/>
        <v/>
      </c>
      <c r="H191" s="16"/>
      <c r="I191" s="15"/>
      <c r="J191" s="18" t="str">
        <f t="shared" si="31"/>
        <v/>
      </c>
      <c r="K191" s="18" t="str">
        <f t="shared" si="32"/>
        <v/>
      </c>
      <c r="L191" s="19" t="str">
        <f t="shared" ca="1" si="33"/>
        <v/>
      </c>
      <c r="M191" s="20" t="str">
        <f t="shared" si="34"/>
        <v/>
      </c>
      <c r="N191" s="20" t="str">
        <f t="shared" si="35"/>
        <v/>
      </c>
      <c r="O191" s="21"/>
    </row>
    <row r="192" spans="1:15">
      <c r="A192" s="14"/>
      <c r="B192" s="14"/>
      <c r="C192" s="15"/>
      <c r="D192" s="16"/>
      <c r="E192" s="14"/>
      <c r="F192" s="14"/>
      <c r="G192" s="17" t="str">
        <f t="shared" ca="1" si="30"/>
        <v/>
      </c>
      <c r="H192" s="16"/>
      <c r="I192" s="15"/>
      <c r="J192" s="18" t="str">
        <f t="shared" si="31"/>
        <v/>
      </c>
      <c r="K192" s="18" t="str">
        <f t="shared" si="32"/>
        <v/>
      </c>
      <c r="L192" s="19" t="str">
        <f t="shared" ca="1" si="33"/>
        <v/>
      </c>
      <c r="M192" s="20" t="str">
        <f t="shared" si="34"/>
        <v/>
      </c>
      <c r="N192" s="20" t="str">
        <f t="shared" si="35"/>
        <v/>
      </c>
      <c r="O192" s="21"/>
    </row>
    <row r="193" spans="1:15">
      <c r="A193" s="14"/>
      <c r="B193" s="14"/>
      <c r="C193" s="15"/>
      <c r="D193" s="16"/>
      <c r="E193" s="14"/>
      <c r="F193" s="14"/>
      <c r="G193" s="17" t="str">
        <f t="shared" ca="1" si="30"/>
        <v/>
      </c>
      <c r="H193" s="16"/>
      <c r="I193" s="15"/>
      <c r="J193" s="18" t="str">
        <f t="shared" si="31"/>
        <v/>
      </c>
      <c r="K193" s="18" t="str">
        <f t="shared" si="32"/>
        <v/>
      </c>
      <c r="L193" s="19" t="str">
        <f t="shared" ca="1" si="33"/>
        <v/>
      </c>
      <c r="M193" s="20" t="str">
        <f t="shared" si="34"/>
        <v/>
      </c>
      <c r="N193" s="20" t="str">
        <f t="shared" si="35"/>
        <v/>
      </c>
      <c r="O193" s="21"/>
    </row>
    <row r="194" spans="1:15">
      <c r="A194" s="14"/>
      <c r="B194" s="14"/>
      <c r="C194" s="15"/>
      <c r="D194" s="16"/>
      <c r="E194" s="14"/>
      <c r="F194" s="14"/>
      <c r="G194" s="17" t="str">
        <f t="shared" ca="1" si="30"/>
        <v/>
      </c>
      <c r="H194" s="16"/>
      <c r="I194" s="15"/>
      <c r="J194" s="18" t="str">
        <f t="shared" si="31"/>
        <v/>
      </c>
      <c r="K194" s="18" t="str">
        <f t="shared" si="32"/>
        <v/>
      </c>
      <c r="L194" s="19" t="str">
        <f t="shared" ca="1" si="33"/>
        <v/>
      </c>
      <c r="M194" s="20" t="str">
        <f t="shared" si="34"/>
        <v/>
      </c>
      <c r="N194" s="20" t="str">
        <f t="shared" si="35"/>
        <v/>
      </c>
      <c r="O194" s="21"/>
    </row>
    <row r="195" spans="1:15">
      <c r="A195" s="14"/>
      <c r="B195" s="14"/>
      <c r="C195" s="15"/>
      <c r="D195" s="16"/>
      <c r="E195" s="14"/>
      <c r="F195" s="14"/>
      <c r="G195" s="17" t="str">
        <f t="shared" ca="1" si="30"/>
        <v/>
      </c>
      <c r="H195" s="16"/>
      <c r="I195" s="15"/>
      <c r="J195" s="18" t="str">
        <f t="shared" si="31"/>
        <v/>
      </c>
      <c r="K195" s="18" t="str">
        <f t="shared" si="32"/>
        <v/>
      </c>
      <c r="L195" s="19" t="str">
        <f t="shared" ca="1" si="33"/>
        <v/>
      </c>
      <c r="M195" s="20" t="str">
        <f t="shared" si="34"/>
        <v/>
      </c>
      <c r="N195" s="20" t="str">
        <f t="shared" si="35"/>
        <v/>
      </c>
      <c r="O195" s="21"/>
    </row>
    <row r="196" spans="1:15">
      <c r="A196" s="14"/>
      <c r="B196" s="14"/>
      <c r="C196" s="15"/>
      <c r="D196" s="16"/>
      <c r="E196" s="14"/>
      <c r="F196" s="14"/>
      <c r="G196" s="17" t="str">
        <f t="shared" ca="1" si="30"/>
        <v/>
      </c>
      <c r="H196" s="16"/>
      <c r="I196" s="15"/>
      <c r="J196" s="18" t="str">
        <f t="shared" si="31"/>
        <v/>
      </c>
      <c r="K196" s="18" t="str">
        <f t="shared" si="32"/>
        <v/>
      </c>
      <c r="L196" s="19" t="str">
        <f t="shared" ca="1" si="33"/>
        <v/>
      </c>
      <c r="M196" s="20" t="str">
        <f t="shared" si="34"/>
        <v/>
      </c>
      <c r="N196" s="20" t="str">
        <f t="shared" si="35"/>
        <v/>
      </c>
      <c r="O196" s="21"/>
    </row>
    <row r="197" spans="1:15">
      <c r="A197" s="14"/>
      <c r="B197" s="14"/>
      <c r="C197" s="15"/>
      <c r="D197" s="16"/>
      <c r="E197" s="14"/>
      <c r="F197" s="14"/>
      <c r="G197" s="17" t="str">
        <f t="shared" ca="1" si="30"/>
        <v/>
      </c>
      <c r="H197" s="16"/>
      <c r="I197" s="15"/>
      <c r="J197" s="18" t="str">
        <f t="shared" si="31"/>
        <v/>
      </c>
      <c r="K197" s="18" t="str">
        <f t="shared" si="32"/>
        <v/>
      </c>
      <c r="L197" s="19" t="str">
        <f t="shared" ca="1" si="33"/>
        <v/>
      </c>
      <c r="M197" s="20" t="str">
        <f t="shared" si="34"/>
        <v/>
      </c>
      <c r="N197" s="20" t="str">
        <f t="shared" si="35"/>
        <v/>
      </c>
      <c r="O197" s="21"/>
    </row>
    <row r="198" spans="1:15">
      <c r="A198" s="14"/>
      <c r="B198" s="14"/>
      <c r="C198" s="15"/>
      <c r="D198" s="16"/>
      <c r="E198" s="14"/>
      <c r="F198" s="14"/>
      <c r="G198" s="17" t="str">
        <f t="shared" ref="G198:G229" ca="1" si="36">IF(A198="","",IF(H198&lt;&gt;"",IF(I198="","Revisar",IF(I198&gt;=C198,"Pago","Parcial")),IF(D198="","Revisar",IF(D198&lt;TODAY(),"Vencido",IF(D198=TODAY(),"Vence hoje","A vencer")))))</f>
        <v/>
      </c>
      <c r="H198" s="16"/>
      <c r="I198" s="15"/>
      <c r="J198" s="18" t="str">
        <f t="shared" ref="J198:J229" si="37">IF(A198="","",MAX(C198-IF(I198="",0,I198),0))</f>
        <v/>
      </c>
      <c r="K198" s="18" t="str">
        <f t="shared" ref="K198:K205" si="38">IF(A198="","",IF(I198="","",I198-C198))</f>
        <v/>
      </c>
      <c r="L198" s="19" t="str">
        <f t="shared" ref="L198:L205" ca="1" si="39">IF(A198="","",IF(OR(G198="Pago",D198=""),0,D198-TODAY()))</f>
        <v/>
      </c>
      <c r="M198" s="20" t="str">
        <f t="shared" ref="M198:M205" si="40">IF(A198="","",IF(OR(E198="",E198="Não recorrente",D198=""),"",IF(E198="Semanal",D198+7,IF(E198="Quinzenal",D198+14,IF(E198="Mensal",EDATE(D198,1),IF(E198="Bimestral",EDATE(D198,2),IF(E198="Trimestral",EDATE(D198,3),IF(E198="Semestral",EDATE(D198,6),IF(E198="Anual",EDATE(D198,12),"")))))))))</f>
        <v/>
      </c>
      <c r="N198" s="20" t="str">
        <f t="shared" ref="N198:N205" si="41">IF(D198="","",DATE(YEAR(D198),MONTH(D198),1))</f>
        <v/>
      </c>
      <c r="O198" s="21"/>
    </row>
    <row r="199" spans="1:15">
      <c r="A199" s="14"/>
      <c r="B199" s="14"/>
      <c r="C199" s="15"/>
      <c r="D199" s="16"/>
      <c r="E199" s="14"/>
      <c r="F199" s="14"/>
      <c r="G199" s="17" t="str">
        <f t="shared" ca="1" si="36"/>
        <v/>
      </c>
      <c r="H199" s="16"/>
      <c r="I199" s="15"/>
      <c r="J199" s="18" t="str">
        <f t="shared" si="37"/>
        <v/>
      </c>
      <c r="K199" s="18" t="str">
        <f t="shared" si="38"/>
        <v/>
      </c>
      <c r="L199" s="19" t="str">
        <f t="shared" ca="1" si="39"/>
        <v/>
      </c>
      <c r="M199" s="20" t="str">
        <f t="shared" si="40"/>
        <v/>
      </c>
      <c r="N199" s="20" t="str">
        <f t="shared" si="41"/>
        <v/>
      </c>
      <c r="O199" s="21"/>
    </row>
    <row r="200" spans="1:15">
      <c r="A200" s="14"/>
      <c r="B200" s="14"/>
      <c r="C200" s="15"/>
      <c r="D200" s="16"/>
      <c r="E200" s="14"/>
      <c r="F200" s="14"/>
      <c r="G200" s="17" t="str">
        <f t="shared" ca="1" si="36"/>
        <v/>
      </c>
      <c r="H200" s="16"/>
      <c r="I200" s="15"/>
      <c r="J200" s="18" t="str">
        <f t="shared" si="37"/>
        <v/>
      </c>
      <c r="K200" s="18" t="str">
        <f t="shared" si="38"/>
        <v/>
      </c>
      <c r="L200" s="19" t="str">
        <f t="shared" ca="1" si="39"/>
        <v/>
      </c>
      <c r="M200" s="20" t="str">
        <f t="shared" si="40"/>
        <v/>
      </c>
      <c r="N200" s="20" t="str">
        <f t="shared" si="41"/>
        <v/>
      </c>
      <c r="O200" s="21"/>
    </row>
    <row r="201" spans="1:15">
      <c r="A201" s="14"/>
      <c r="B201" s="14"/>
      <c r="C201" s="15"/>
      <c r="D201" s="16"/>
      <c r="E201" s="14"/>
      <c r="F201" s="14"/>
      <c r="G201" s="17" t="str">
        <f t="shared" ca="1" si="36"/>
        <v/>
      </c>
      <c r="H201" s="16"/>
      <c r="I201" s="15"/>
      <c r="J201" s="18" t="str">
        <f t="shared" si="37"/>
        <v/>
      </c>
      <c r="K201" s="18" t="str">
        <f t="shared" si="38"/>
        <v/>
      </c>
      <c r="L201" s="19" t="str">
        <f t="shared" ca="1" si="39"/>
        <v/>
      </c>
      <c r="M201" s="20" t="str">
        <f t="shared" si="40"/>
        <v/>
      </c>
      <c r="N201" s="20" t="str">
        <f t="shared" si="41"/>
        <v/>
      </c>
      <c r="O201" s="21"/>
    </row>
    <row r="202" spans="1:15">
      <c r="A202" s="14"/>
      <c r="B202" s="14"/>
      <c r="C202" s="15"/>
      <c r="D202" s="16"/>
      <c r="E202" s="14"/>
      <c r="F202" s="14"/>
      <c r="G202" s="17" t="str">
        <f t="shared" ca="1" si="36"/>
        <v/>
      </c>
      <c r="H202" s="16"/>
      <c r="I202" s="15"/>
      <c r="J202" s="18" t="str">
        <f t="shared" si="37"/>
        <v/>
      </c>
      <c r="K202" s="18" t="str">
        <f t="shared" si="38"/>
        <v/>
      </c>
      <c r="L202" s="19" t="str">
        <f t="shared" ca="1" si="39"/>
        <v/>
      </c>
      <c r="M202" s="20" t="str">
        <f t="shared" si="40"/>
        <v/>
      </c>
      <c r="N202" s="20" t="str">
        <f t="shared" si="41"/>
        <v/>
      </c>
      <c r="O202" s="21"/>
    </row>
    <row r="203" spans="1:15">
      <c r="A203" s="14"/>
      <c r="B203" s="14"/>
      <c r="C203" s="15"/>
      <c r="D203" s="16"/>
      <c r="E203" s="14"/>
      <c r="F203" s="14"/>
      <c r="G203" s="17" t="str">
        <f t="shared" ca="1" si="36"/>
        <v/>
      </c>
      <c r="H203" s="16"/>
      <c r="I203" s="15"/>
      <c r="J203" s="18" t="str">
        <f t="shared" si="37"/>
        <v/>
      </c>
      <c r="K203" s="18" t="str">
        <f t="shared" si="38"/>
        <v/>
      </c>
      <c r="L203" s="19" t="str">
        <f t="shared" ca="1" si="39"/>
        <v/>
      </c>
      <c r="M203" s="20" t="str">
        <f t="shared" si="40"/>
        <v/>
      </c>
      <c r="N203" s="20" t="str">
        <f t="shared" si="41"/>
        <v/>
      </c>
      <c r="O203" s="21"/>
    </row>
    <row r="204" spans="1:15">
      <c r="A204" s="14"/>
      <c r="B204" s="14"/>
      <c r="C204" s="15"/>
      <c r="D204" s="16"/>
      <c r="E204" s="14"/>
      <c r="F204" s="14"/>
      <c r="G204" s="17" t="str">
        <f t="shared" ca="1" si="36"/>
        <v/>
      </c>
      <c r="H204" s="16"/>
      <c r="I204" s="15"/>
      <c r="J204" s="18" t="str">
        <f t="shared" si="37"/>
        <v/>
      </c>
      <c r="K204" s="18" t="str">
        <f t="shared" si="38"/>
        <v/>
      </c>
      <c r="L204" s="19" t="str">
        <f t="shared" ca="1" si="39"/>
        <v/>
      </c>
      <c r="M204" s="20" t="str">
        <f t="shared" si="40"/>
        <v/>
      </c>
      <c r="N204" s="20" t="str">
        <f t="shared" si="41"/>
        <v/>
      </c>
      <c r="O204" s="21"/>
    </row>
    <row r="205" spans="1:15">
      <c r="A205" s="14"/>
      <c r="B205" s="14"/>
      <c r="C205" s="15"/>
      <c r="D205" s="16"/>
      <c r="E205" s="14"/>
      <c r="F205" s="14"/>
      <c r="G205" s="17" t="str">
        <f t="shared" ca="1" si="36"/>
        <v/>
      </c>
      <c r="H205" s="16"/>
      <c r="I205" s="15"/>
      <c r="J205" s="18" t="str">
        <f t="shared" si="37"/>
        <v/>
      </c>
      <c r="K205" s="18" t="str">
        <f t="shared" si="38"/>
        <v/>
      </c>
      <c r="L205" s="19" t="str">
        <f t="shared" ca="1" si="39"/>
        <v/>
      </c>
      <c r="M205" s="20" t="str">
        <f t="shared" si="40"/>
        <v/>
      </c>
      <c r="N205" s="20" t="str">
        <f t="shared" si="41"/>
        <v/>
      </c>
      <c r="O205" s="21"/>
    </row>
  </sheetData>
  <mergeCells count="2">
    <mergeCell ref="A1:O1"/>
    <mergeCell ref="A2:O2"/>
  </mergeCells>
  <conditionalFormatting sqref="A6:O205">
    <cfRule type="expression" dxfId="6" priority="1">
      <formula>$G6="Vencido"</formula>
    </cfRule>
    <cfRule type="expression" dxfId="5" priority="2">
      <formula>$G6="Vence hoje"</formula>
    </cfRule>
    <cfRule type="expression" dxfId="4" priority="3">
      <formula>$G6="Parcial"</formula>
    </cfRule>
    <cfRule type="expression" dxfId="3" priority="4">
      <formula>$G6="Revisar"</formula>
    </cfRule>
    <cfRule type="expression" dxfId="2" priority="5">
      <formula>$G6="Pago"</formula>
    </cfRule>
  </conditionalFormatting>
  <dataValidations count="3">
    <dataValidation type="list" sqref="B6:B205">
      <formula1>"Aluguel/Moradia,Condomínio,Energia,Água,Internet,Telefone,Cartão de crédito,Assinaturas,Escola/Educação,Saúde,Seguros,Impostos/Taxas,Transporte,Outros"</formula1>
    </dataValidation>
    <dataValidation type="list" sqref="E6:E205">
      <formula1>"Não recorrente,Semanal,Quinzenal,Mensal,Bimestral,Trimestral,Semestral,Anual"</formula1>
    </dataValidation>
    <dataValidation type="list" sqref="F6:F205">
      <formula1>"Pix,Débito automático,Boleto,Cartão de crédito,Transferência,Dinheiro,Outro"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/>
  </sheetViews>
  <sheetFormatPr defaultRowHeight="14.25"/>
  <cols>
    <col min="1" max="4" width="22" customWidth="1"/>
    <col min="5" max="5" width="26" customWidth="1"/>
    <col min="6" max="6" width="16" customWidth="1"/>
  </cols>
  <sheetData>
    <row r="1" spans="1:6" ht="15">
      <c r="A1" s="1" t="s">
        <v>75</v>
      </c>
      <c r="B1" s="1" t="s">
        <v>76</v>
      </c>
      <c r="C1" s="1" t="s">
        <v>77</v>
      </c>
      <c r="D1" s="1" t="s">
        <v>78</v>
      </c>
      <c r="E1" s="1" t="s">
        <v>79</v>
      </c>
      <c r="F1" s="1" t="s">
        <v>80</v>
      </c>
    </row>
    <row r="2" spans="1:6">
      <c r="A2" s="2" t="s">
        <v>51</v>
      </c>
      <c r="B2" s="2" t="s">
        <v>81</v>
      </c>
      <c r="C2" s="2" t="s">
        <v>53</v>
      </c>
      <c r="D2" s="2" t="s">
        <v>82</v>
      </c>
      <c r="E2" s="2" t="s">
        <v>83</v>
      </c>
      <c r="F2" s="2">
        <v>2026</v>
      </c>
    </row>
    <row r="3" spans="1:6">
      <c r="A3" s="2" t="s">
        <v>68</v>
      </c>
      <c r="B3" s="2" t="s">
        <v>84</v>
      </c>
      <c r="C3" s="2" t="s">
        <v>57</v>
      </c>
      <c r="D3" s="2" t="s">
        <v>85</v>
      </c>
      <c r="E3" s="2" t="s">
        <v>86</v>
      </c>
      <c r="F3" s="2" t="s">
        <v>87</v>
      </c>
    </row>
    <row r="4" spans="1:6">
      <c r="A4" s="2" t="s">
        <v>56</v>
      </c>
      <c r="B4" s="2" t="s">
        <v>88</v>
      </c>
      <c r="C4" s="2" t="s">
        <v>66</v>
      </c>
      <c r="D4" s="2" t="s">
        <v>89</v>
      </c>
      <c r="E4" s="2" t="s">
        <v>90</v>
      </c>
      <c r="F4" s="2">
        <v>7</v>
      </c>
    </row>
    <row r="5" spans="1:6">
      <c r="A5" s="2" t="s">
        <v>70</v>
      </c>
      <c r="B5" s="2" t="s">
        <v>52</v>
      </c>
      <c r="C5" s="2" t="s">
        <v>60</v>
      </c>
      <c r="D5" s="2" t="s">
        <v>91</v>
      </c>
      <c r="E5" s="2" t="s">
        <v>92</v>
      </c>
      <c r="F5" s="2" t="s">
        <v>93</v>
      </c>
    </row>
    <row r="6" spans="1:6">
      <c r="A6" s="2" t="s">
        <v>59</v>
      </c>
      <c r="B6" s="2" t="s">
        <v>94</v>
      </c>
      <c r="C6" s="2" t="s">
        <v>95</v>
      </c>
      <c r="D6" s="2" t="s">
        <v>96</v>
      </c>
      <c r="E6" s="2"/>
      <c r="F6" s="2"/>
    </row>
    <row r="7" spans="1:6">
      <c r="A7" s="2" t="s">
        <v>97</v>
      </c>
      <c r="B7" s="2" t="s">
        <v>98</v>
      </c>
      <c r="C7" s="2" t="s">
        <v>99</v>
      </c>
      <c r="D7" s="2" t="s">
        <v>100</v>
      </c>
      <c r="E7" s="2"/>
      <c r="F7" s="2"/>
    </row>
    <row r="8" spans="1:6">
      <c r="A8" s="2" t="s">
        <v>60</v>
      </c>
      <c r="B8" s="2" t="s">
        <v>101</v>
      </c>
      <c r="C8" s="2" t="s">
        <v>102</v>
      </c>
      <c r="D8" s="2"/>
      <c r="E8" s="2"/>
      <c r="F8" s="2"/>
    </row>
    <row r="9" spans="1:6">
      <c r="A9" s="2" t="s">
        <v>63</v>
      </c>
      <c r="B9" s="2" t="s">
        <v>103</v>
      </c>
      <c r="C9" s="2"/>
      <c r="D9" s="2"/>
      <c r="E9" s="2"/>
      <c r="F9" s="2"/>
    </row>
    <row r="10" spans="1:6">
      <c r="A10" s="2" t="s">
        <v>65</v>
      </c>
      <c r="B10" s="2"/>
      <c r="C10" s="2"/>
      <c r="D10" s="2"/>
      <c r="E10" s="2"/>
      <c r="F10" s="2"/>
    </row>
    <row r="11" spans="1:6">
      <c r="A11" s="2" t="s">
        <v>74</v>
      </c>
      <c r="B11" s="2"/>
      <c r="C11" s="2"/>
      <c r="D11" s="2"/>
      <c r="E11" s="2"/>
      <c r="F11" s="2"/>
    </row>
    <row r="12" spans="1:6">
      <c r="A12" s="2" t="s">
        <v>72</v>
      </c>
      <c r="B12" s="2"/>
      <c r="C12" s="2"/>
      <c r="D12" s="2"/>
      <c r="E12" s="2"/>
      <c r="F12" s="2"/>
    </row>
    <row r="13" spans="1:6">
      <c r="A13" s="2" t="s">
        <v>104</v>
      </c>
      <c r="B13" s="2"/>
      <c r="C13" s="2"/>
      <c r="D13" s="2"/>
      <c r="E13" s="2"/>
      <c r="F13" s="2"/>
    </row>
    <row r="14" spans="1:6">
      <c r="A14" s="2" t="s">
        <v>105</v>
      </c>
      <c r="B14" s="2"/>
      <c r="C14" s="2"/>
      <c r="D14" s="2"/>
      <c r="E14" s="2"/>
      <c r="F14" s="2"/>
    </row>
    <row r="15" spans="1:6">
      <c r="A15" s="2" t="s">
        <v>106</v>
      </c>
      <c r="B15" s="2"/>
      <c r="C15" s="2"/>
      <c r="D15" s="2"/>
      <c r="E15" s="2"/>
      <c r="F15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RowHeight="14.25"/>
  <cols>
    <col min="1" max="1" width="58" customWidth="1"/>
    <col min="2" max="2" width="18" customWidth="1"/>
    <col min="3" max="3" width="14" customWidth="1"/>
  </cols>
  <sheetData>
    <row r="1" spans="1:4" ht="30" customHeight="1">
      <c r="A1" s="34" t="s">
        <v>119</v>
      </c>
      <c r="B1" s="34"/>
      <c r="C1" s="34"/>
      <c r="D1" s="34"/>
    </row>
    <row r="2" spans="1:4">
      <c r="A2" s="28" t="s">
        <v>120</v>
      </c>
      <c r="B2" s="28"/>
      <c r="C2" s="28"/>
      <c r="D2" s="28"/>
    </row>
    <row r="4" spans="1:4" ht="15">
      <c r="A4" s="3" t="s">
        <v>121</v>
      </c>
      <c r="B4" s="3" t="s">
        <v>122</v>
      </c>
      <c r="C4" s="3" t="s">
        <v>41</v>
      </c>
    </row>
    <row r="5" spans="1:4">
      <c r="A5" s="2" t="s">
        <v>123</v>
      </c>
      <c r="B5" s="2">
        <f>COUNTIF(CONTAS!$A$6:$A$205,"&lt;&gt;")</f>
        <v>10</v>
      </c>
      <c r="C5" s="2" t="s">
        <v>124</v>
      </c>
    </row>
    <row r="6" spans="1:4">
      <c r="A6" s="2" t="s">
        <v>125</v>
      </c>
      <c r="B6" s="2">
        <f>COUNTIFS(CONTAS!$A$6:$A$205,"&lt;&gt;",CONTAS!$B$6:$B$205,"")+COUNTIFS(CONTAS!$A$6:$A$205,"&lt;&gt;",CONTAS!$C$6:$C$205,"")+COUNTIFS(CONTAS!$A$6:$A$205,"&lt;&gt;",CONTAS!$D$6:$D$205,"")</f>
        <v>0</v>
      </c>
      <c r="C6" s="2" t="str">
        <f t="shared" ref="C6:C11" si="0">IF(B6=0,"OK","REVISAR")</f>
        <v>OK</v>
      </c>
    </row>
    <row r="7" spans="1:4">
      <c r="A7" s="2" t="s">
        <v>126</v>
      </c>
      <c r="B7" s="2">
        <f>COUNTIFS(CONTAS!$A$6:$A$205,"&lt;&gt;",CONTAS!$H$6:$H$205,"&lt;&gt;",CONTAS!$I$6:$I$205,"")</f>
        <v>0</v>
      </c>
      <c r="C7" s="2" t="str">
        <f t="shared" si="0"/>
        <v>OK</v>
      </c>
    </row>
    <row r="8" spans="1:4">
      <c r="A8" s="2" t="s">
        <v>127</v>
      </c>
      <c r="B8" s="2">
        <f>COUNTIFS(CONTAS!$A$6:$A$205,"&lt;&gt;",CONTAS!$I$6:$I$205,"&gt;0",CONTAS!$H$6:$H$205,"")</f>
        <v>0</v>
      </c>
      <c r="C8" s="2" t="str">
        <f t="shared" si="0"/>
        <v>OK</v>
      </c>
    </row>
    <row r="9" spans="1:4">
      <c r="A9" s="2" t="s">
        <v>128</v>
      </c>
      <c r="B9" s="2">
        <f ca="1">COUNTIF(CONTAS!$G$6:$G$205,"Revisar")</f>
        <v>0</v>
      </c>
      <c r="C9" s="2" t="str">
        <f t="shared" ca="1" si="0"/>
        <v>OK</v>
      </c>
    </row>
    <row r="10" spans="1:4">
      <c r="A10" s="2" t="s">
        <v>129</v>
      </c>
      <c r="B10" s="2">
        <f ca="1">COUNTIFS(CONTAS!$A$6:$A$205,"&lt;&gt;",CONTAS!$G$6:$G$205,"")</f>
        <v>0</v>
      </c>
      <c r="C10" s="2" t="str">
        <f t="shared" ca="1" si="0"/>
        <v>OK</v>
      </c>
    </row>
    <row r="11" spans="1:4">
      <c r="A11" s="2" t="s">
        <v>130</v>
      </c>
      <c r="B11" s="2">
        <f>COUNTIF(CONTAS!$C$6:$C$205,"&lt;0")+COUNTIF(CONTAS!$I$6:$I$205,"&lt;0")</f>
        <v>0</v>
      </c>
      <c r="C11" s="2" t="str">
        <f t="shared" si="0"/>
        <v>OK</v>
      </c>
    </row>
    <row r="12" spans="1:4">
      <c r="A12" s="2" t="s">
        <v>131</v>
      </c>
      <c r="B12" s="23">
        <f ca="1">SUMIFS(CONTAS!$J$6:$J$205,CONTAS!$D$6:$D$205,"&lt;"&amp;TODAY(),CONTAS!$J$6:$J$205,"&gt;0")</f>
        <v>900</v>
      </c>
      <c r="C12" s="2" t="s">
        <v>124</v>
      </c>
    </row>
  </sheetData>
  <mergeCells count="2">
    <mergeCell ref="A1:D1"/>
    <mergeCell ref="A2:D2"/>
  </mergeCells>
  <conditionalFormatting sqref="C5:C12">
    <cfRule type="expression" dxfId="1" priority="1">
      <formula>C5="REVISAR"</formula>
    </cfRule>
    <cfRule type="expression" dxfId="0" priority="2">
      <formula>C5="OK"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DASHBOARD</vt:lpstr>
      <vt:lpstr>INICIO</vt:lpstr>
      <vt:lpstr>CONTAS</vt:lpstr>
      <vt:lpstr>LISTAS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José Jeferson</cp:lastModifiedBy>
  <dcterms:modified xsi:type="dcterms:W3CDTF">2026-08-11T22:06:57Z</dcterms:modified>
</cp:coreProperties>
</file>