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osé Jeferson\Downloads\"/>
    </mc:Choice>
  </mc:AlternateContent>
  <bookViews>
    <workbookView xWindow="0" yWindow="0" windowWidth="28800" windowHeight="11715"/>
  </bookViews>
  <sheets>
    <sheet name="DASHBOARD" sheetId="4" r:id="rId1"/>
    <sheet name="LEIA-ME" sheetId="1" r:id="rId2"/>
    <sheet name="PRODUTOS" sheetId="2" r:id="rId3"/>
    <sheet name="MOVIMENTACOES" sheetId="3" r:id="rId4"/>
    <sheet name="AUDITORIA" sheetId="5" r:id="rId5"/>
  </sheets>
  <calcPr calcId="152511"/>
</workbook>
</file>

<file path=xl/calcChain.xml><?xml version="1.0" encoding="utf-8"?>
<calcChain xmlns="http://schemas.openxmlformats.org/spreadsheetml/2006/main">
  <c r="B8" i="5" l="1"/>
  <c r="C8" i="5" s="1"/>
  <c r="B7" i="5"/>
  <c r="C7" i="5" s="1"/>
  <c r="A5" i="4"/>
  <c r="D1005" i="3"/>
  <c r="D1004" i="3"/>
  <c r="D1003" i="3"/>
  <c r="D1002" i="3"/>
  <c r="D1001" i="3"/>
  <c r="D1000" i="3"/>
  <c r="D999" i="3"/>
  <c r="D998" i="3"/>
  <c r="D997" i="3"/>
  <c r="D996" i="3"/>
  <c r="D995" i="3"/>
  <c r="D994" i="3"/>
  <c r="D993" i="3"/>
  <c r="D992" i="3"/>
  <c r="D991" i="3"/>
  <c r="D990" i="3"/>
  <c r="D989" i="3"/>
  <c r="D988" i="3"/>
  <c r="D987" i="3"/>
  <c r="D986" i="3"/>
  <c r="D985" i="3"/>
  <c r="D984" i="3"/>
  <c r="D983" i="3"/>
  <c r="D982" i="3"/>
  <c r="D981" i="3"/>
  <c r="D980" i="3"/>
  <c r="D979" i="3"/>
  <c r="D978" i="3"/>
  <c r="D977" i="3"/>
  <c r="D976" i="3"/>
  <c r="D975" i="3"/>
  <c r="D974" i="3"/>
  <c r="D973" i="3"/>
  <c r="D972" i="3"/>
  <c r="D971" i="3"/>
  <c r="D970" i="3"/>
  <c r="D969" i="3"/>
  <c r="D968" i="3"/>
  <c r="D967" i="3"/>
  <c r="D966" i="3"/>
  <c r="D965" i="3"/>
  <c r="D964" i="3"/>
  <c r="D963" i="3"/>
  <c r="D962" i="3"/>
  <c r="D961" i="3"/>
  <c r="D960" i="3"/>
  <c r="D959" i="3"/>
  <c r="D958" i="3"/>
  <c r="D957" i="3"/>
  <c r="D956" i="3"/>
  <c r="D955" i="3"/>
  <c r="D954" i="3"/>
  <c r="D953" i="3"/>
  <c r="D952" i="3"/>
  <c r="D951" i="3"/>
  <c r="D950" i="3"/>
  <c r="D949" i="3"/>
  <c r="D948" i="3"/>
  <c r="D947" i="3"/>
  <c r="D946" i="3"/>
  <c r="D945" i="3"/>
  <c r="D944" i="3"/>
  <c r="D943" i="3"/>
  <c r="D942" i="3"/>
  <c r="D941" i="3"/>
  <c r="D940" i="3"/>
  <c r="D939" i="3"/>
  <c r="D938" i="3"/>
  <c r="D937" i="3"/>
  <c r="D936" i="3"/>
  <c r="D935" i="3"/>
  <c r="D934" i="3"/>
  <c r="D933" i="3"/>
  <c r="D932" i="3"/>
  <c r="D931" i="3"/>
  <c r="D930" i="3"/>
  <c r="D929" i="3"/>
  <c r="D928" i="3"/>
  <c r="D927" i="3"/>
  <c r="D926" i="3"/>
  <c r="D925" i="3"/>
  <c r="D924" i="3"/>
  <c r="D923" i="3"/>
  <c r="D922" i="3"/>
  <c r="D921" i="3"/>
  <c r="D920" i="3"/>
  <c r="D919" i="3"/>
  <c r="D918" i="3"/>
  <c r="D917" i="3"/>
  <c r="D916" i="3"/>
  <c r="D915" i="3"/>
  <c r="D914" i="3"/>
  <c r="D913" i="3"/>
  <c r="D912" i="3"/>
  <c r="D911" i="3"/>
  <c r="D910" i="3"/>
  <c r="D909" i="3"/>
  <c r="D908" i="3"/>
  <c r="D907" i="3"/>
  <c r="D906" i="3"/>
  <c r="D905" i="3"/>
  <c r="D904" i="3"/>
  <c r="D903" i="3"/>
  <c r="D902" i="3"/>
  <c r="D901" i="3"/>
  <c r="D900" i="3"/>
  <c r="D899" i="3"/>
  <c r="D898" i="3"/>
  <c r="D897" i="3"/>
  <c r="D896" i="3"/>
  <c r="D895" i="3"/>
  <c r="D894" i="3"/>
  <c r="D893" i="3"/>
  <c r="D892" i="3"/>
  <c r="D891" i="3"/>
  <c r="D890" i="3"/>
  <c r="D889" i="3"/>
  <c r="D888" i="3"/>
  <c r="D887" i="3"/>
  <c r="D886" i="3"/>
  <c r="D885" i="3"/>
  <c r="D884" i="3"/>
  <c r="D883" i="3"/>
  <c r="D882" i="3"/>
  <c r="D881" i="3"/>
  <c r="D880" i="3"/>
  <c r="D879" i="3"/>
  <c r="D878" i="3"/>
  <c r="D877" i="3"/>
  <c r="D876" i="3"/>
  <c r="D875" i="3"/>
  <c r="D874" i="3"/>
  <c r="D873" i="3"/>
  <c r="D872" i="3"/>
  <c r="D871" i="3"/>
  <c r="D870" i="3"/>
  <c r="D869" i="3"/>
  <c r="D868" i="3"/>
  <c r="D867" i="3"/>
  <c r="D866" i="3"/>
  <c r="D865" i="3"/>
  <c r="D864" i="3"/>
  <c r="D863" i="3"/>
  <c r="D862" i="3"/>
  <c r="D861" i="3"/>
  <c r="D860" i="3"/>
  <c r="D859" i="3"/>
  <c r="D858" i="3"/>
  <c r="D857" i="3"/>
  <c r="D856" i="3"/>
  <c r="D855" i="3"/>
  <c r="D854" i="3"/>
  <c r="D853" i="3"/>
  <c r="D852" i="3"/>
  <c r="D851" i="3"/>
  <c r="D850" i="3"/>
  <c r="D849" i="3"/>
  <c r="D848" i="3"/>
  <c r="D847" i="3"/>
  <c r="D846" i="3"/>
  <c r="D845" i="3"/>
  <c r="D844" i="3"/>
  <c r="D843" i="3"/>
  <c r="D842" i="3"/>
  <c r="D841" i="3"/>
  <c r="D840" i="3"/>
  <c r="D839" i="3"/>
  <c r="D838" i="3"/>
  <c r="D837" i="3"/>
  <c r="D836" i="3"/>
  <c r="D835" i="3"/>
  <c r="D834" i="3"/>
  <c r="D833" i="3"/>
  <c r="D832" i="3"/>
  <c r="D831" i="3"/>
  <c r="D830" i="3"/>
  <c r="D829" i="3"/>
  <c r="D828" i="3"/>
  <c r="D827" i="3"/>
  <c r="D826" i="3"/>
  <c r="D825" i="3"/>
  <c r="D824" i="3"/>
  <c r="D823" i="3"/>
  <c r="D822" i="3"/>
  <c r="D821" i="3"/>
  <c r="D820" i="3"/>
  <c r="D819" i="3"/>
  <c r="D818" i="3"/>
  <c r="D817" i="3"/>
  <c r="D816" i="3"/>
  <c r="D815" i="3"/>
  <c r="D814" i="3"/>
  <c r="D813" i="3"/>
  <c r="D812" i="3"/>
  <c r="D811" i="3"/>
  <c r="D810" i="3"/>
  <c r="D809" i="3"/>
  <c r="D808" i="3"/>
  <c r="D807" i="3"/>
  <c r="D806" i="3"/>
  <c r="D805" i="3"/>
  <c r="D804" i="3"/>
  <c r="D803" i="3"/>
  <c r="D802" i="3"/>
  <c r="D801" i="3"/>
  <c r="D800" i="3"/>
  <c r="D799" i="3"/>
  <c r="D798" i="3"/>
  <c r="D797" i="3"/>
  <c r="D796" i="3"/>
  <c r="D795" i="3"/>
  <c r="D794" i="3"/>
  <c r="D793" i="3"/>
  <c r="D792" i="3"/>
  <c r="D791" i="3"/>
  <c r="D790" i="3"/>
  <c r="D789" i="3"/>
  <c r="D788" i="3"/>
  <c r="D787" i="3"/>
  <c r="D786" i="3"/>
  <c r="D785" i="3"/>
  <c r="D784" i="3"/>
  <c r="D783" i="3"/>
  <c r="D782" i="3"/>
  <c r="D781" i="3"/>
  <c r="D780" i="3"/>
  <c r="D779" i="3"/>
  <c r="D778" i="3"/>
  <c r="D777" i="3"/>
  <c r="D776" i="3"/>
  <c r="D775" i="3"/>
  <c r="D774" i="3"/>
  <c r="D773" i="3"/>
  <c r="D772" i="3"/>
  <c r="D771" i="3"/>
  <c r="D770" i="3"/>
  <c r="D769" i="3"/>
  <c r="D768" i="3"/>
  <c r="D767" i="3"/>
  <c r="D766" i="3"/>
  <c r="D765" i="3"/>
  <c r="D764" i="3"/>
  <c r="D763" i="3"/>
  <c r="D762" i="3"/>
  <c r="D761" i="3"/>
  <c r="D760" i="3"/>
  <c r="D759" i="3"/>
  <c r="D758" i="3"/>
  <c r="D757" i="3"/>
  <c r="D756" i="3"/>
  <c r="D755" i="3"/>
  <c r="D754" i="3"/>
  <c r="D753" i="3"/>
  <c r="D752" i="3"/>
  <c r="D751" i="3"/>
  <c r="D750" i="3"/>
  <c r="D749" i="3"/>
  <c r="D748" i="3"/>
  <c r="D747" i="3"/>
  <c r="D746" i="3"/>
  <c r="D745" i="3"/>
  <c r="D744" i="3"/>
  <c r="D743" i="3"/>
  <c r="D742" i="3"/>
  <c r="D741" i="3"/>
  <c r="D740" i="3"/>
  <c r="D739" i="3"/>
  <c r="D738" i="3"/>
  <c r="D737" i="3"/>
  <c r="D736" i="3"/>
  <c r="D735" i="3"/>
  <c r="D734" i="3"/>
  <c r="D733" i="3"/>
  <c r="D732" i="3"/>
  <c r="D731" i="3"/>
  <c r="D730" i="3"/>
  <c r="D729" i="3"/>
  <c r="D728" i="3"/>
  <c r="D727" i="3"/>
  <c r="D726" i="3"/>
  <c r="D725" i="3"/>
  <c r="D724" i="3"/>
  <c r="D723" i="3"/>
  <c r="D722" i="3"/>
  <c r="D721" i="3"/>
  <c r="D720" i="3"/>
  <c r="D719" i="3"/>
  <c r="D718" i="3"/>
  <c r="D717" i="3"/>
  <c r="D716" i="3"/>
  <c r="D715" i="3"/>
  <c r="D714" i="3"/>
  <c r="D713" i="3"/>
  <c r="D712" i="3"/>
  <c r="D711" i="3"/>
  <c r="D710" i="3"/>
  <c r="D709" i="3"/>
  <c r="D708" i="3"/>
  <c r="D707" i="3"/>
  <c r="D706" i="3"/>
  <c r="D705" i="3"/>
  <c r="D704" i="3"/>
  <c r="D703" i="3"/>
  <c r="D702" i="3"/>
  <c r="D701" i="3"/>
  <c r="D700" i="3"/>
  <c r="D699" i="3"/>
  <c r="D698" i="3"/>
  <c r="D697" i="3"/>
  <c r="D696" i="3"/>
  <c r="D695" i="3"/>
  <c r="D694" i="3"/>
  <c r="D693" i="3"/>
  <c r="D692" i="3"/>
  <c r="D691" i="3"/>
  <c r="D690" i="3"/>
  <c r="D689" i="3"/>
  <c r="D688" i="3"/>
  <c r="D687" i="3"/>
  <c r="D686" i="3"/>
  <c r="D685" i="3"/>
  <c r="D684" i="3"/>
  <c r="D683" i="3"/>
  <c r="D682" i="3"/>
  <c r="D681" i="3"/>
  <c r="D680" i="3"/>
  <c r="D679" i="3"/>
  <c r="D678" i="3"/>
  <c r="D677" i="3"/>
  <c r="D676" i="3"/>
  <c r="D675" i="3"/>
  <c r="D674" i="3"/>
  <c r="D673" i="3"/>
  <c r="D672" i="3"/>
  <c r="D671" i="3"/>
  <c r="D670" i="3"/>
  <c r="D669" i="3"/>
  <c r="D668" i="3"/>
  <c r="D667" i="3"/>
  <c r="D666" i="3"/>
  <c r="D665" i="3"/>
  <c r="D664" i="3"/>
  <c r="D663" i="3"/>
  <c r="D662" i="3"/>
  <c r="D661" i="3"/>
  <c r="D660" i="3"/>
  <c r="D659" i="3"/>
  <c r="D658" i="3"/>
  <c r="D657" i="3"/>
  <c r="D656" i="3"/>
  <c r="D655" i="3"/>
  <c r="D654" i="3"/>
  <c r="D653" i="3"/>
  <c r="D652" i="3"/>
  <c r="D651" i="3"/>
  <c r="D650" i="3"/>
  <c r="D649" i="3"/>
  <c r="D648" i="3"/>
  <c r="D647" i="3"/>
  <c r="D646" i="3"/>
  <c r="D645" i="3"/>
  <c r="D644" i="3"/>
  <c r="D643" i="3"/>
  <c r="D642" i="3"/>
  <c r="D641" i="3"/>
  <c r="D640" i="3"/>
  <c r="D639" i="3"/>
  <c r="D638" i="3"/>
  <c r="D637" i="3"/>
  <c r="D636" i="3"/>
  <c r="D635" i="3"/>
  <c r="D634" i="3"/>
  <c r="D633" i="3"/>
  <c r="D632" i="3"/>
  <c r="D631" i="3"/>
  <c r="D630" i="3"/>
  <c r="D629" i="3"/>
  <c r="D628" i="3"/>
  <c r="D627" i="3"/>
  <c r="D626" i="3"/>
  <c r="D625" i="3"/>
  <c r="D624" i="3"/>
  <c r="D623" i="3"/>
  <c r="D622" i="3"/>
  <c r="D621" i="3"/>
  <c r="D620" i="3"/>
  <c r="D619" i="3"/>
  <c r="D618" i="3"/>
  <c r="D617" i="3"/>
  <c r="D616" i="3"/>
  <c r="D615" i="3"/>
  <c r="D614" i="3"/>
  <c r="D613" i="3"/>
  <c r="D612" i="3"/>
  <c r="D611" i="3"/>
  <c r="D610" i="3"/>
  <c r="D609" i="3"/>
  <c r="D608" i="3"/>
  <c r="D607" i="3"/>
  <c r="D606" i="3"/>
  <c r="D605" i="3"/>
  <c r="D604" i="3"/>
  <c r="D603" i="3"/>
  <c r="D602" i="3"/>
  <c r="D601" i="3"/>
  <c r="D600" i="3"/>
  <c r="D599" i="3"/>
  <c r="D598" i="3"/>
  <c r="D597" i="3"/>
  <c r="D596" i="3"/>
  <c r="D595" i="3"/>
  <c r="D594" i="3"/>
  <c r="D593" i="3"/>
  <c r="D592" i="3"/>
  <c r="D591" i="3"/>
  <c r="D590" i="3"/>
  <c r="D589" i="3"/>
  <c r="D588" i="3"/>
  <c r="D587" i="3"/>
  <c r="D586" i="3"/>
  <c r="D585" i="3"/>
  <c r="D584" i="3"/>
  <c r="D583" i="3"/>
  <c r="D582" i="3"/>
  <c r="D581" i="3"/>
  <c r="D580" i="3"/>
  <c r="D579" i="3"/>
  <c r="D578" i="3"/>
  <c r="D577" i="3"/>
  <c r="D576" i="3"/>
  <c r="D575" i="3"/>
  <c r="D574" i="3"/>
  <c r="D573" i="3"/>
  <c r="D572" i="3"/>
  <c r="D571" i="3"/>
  <c r="D570" i="3"/>
  <c r="D569" i="3"/>
  <c r="D568" i="3"/>
  <c r="D567" i="3"/>
  <c r="D566" i="3"/>
  <c r="D565" i="3"/>
  <c r="D564" i="3"/>
  <c r="D563" i="3"/>
  <c r="D562" i="3"/>
  <c r="D561" i="3"/>
  <c r="D560" i="3"/>
  <c r="D559" i="3"/>
  <c r="D558" i="3"/>
  <c r="D557" i="3"/>
  <c r="D556" i="3"/>
  <c r="D555" i="3"/>
  <c r="D554" i="3"/>
  <c r="D553" i="3"/>
  <c r="D552" i="3"/>
  <c r="D551" i="3"/>
  <c r="D550" i="3"/>
  <c r="D549" i="3"/>
  <c r="D548" i="3"/>
  <c r="D547" i="3"/>
  <c r="D546" i="3"/>
  <c r="D545" i="3"/>
  <c r="D544" i="3"/>
  <c r="D543" i="3"/>
  <c r="D542" i="3"/>
  <c r="D541" i="3"/>
  <c r="D540" i="3"/>
  <c r="D539" i="3"/>
  <c r="D538" i="3"/>
  <c r="D537" i="3"/>
  <c r="D536" i="3"/>
  <c r="D535" i="3"/>
  <c r="D534" i="3"/>
  <c r="D533" i="3"/>
  <c r="D532" i="3"/>
  <c r="D531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505" i="3"/>
  <c r="D504" i="3"/>
  <c r="D503" i="3"/>
  <c r="D502" i="3"/>
  <c r="D501" i="3"/>
  <c r="D500" i="3"/>
  <c r="D499" i="3"/>
  <c r="D498" i="3"/>
  <c r="D497" i="3"/>
  <c r="D496" i="3"/>
  <c r="D495" i="3"/>
  <c r="D494" i="3"/>
  <c r="D493" i="3"/>
  <c r="D492" i="3"/>
  <c r="D491" i="3"/>
  <c r="D490" i="3"/>
  <c r="D489" i="3"/>
  <c r="D488" i="3"/>
  <c r="D487" i="3"/>
  <c r="D486" i="3"/>
  <c r="D485" i="3"/>
  <c r="D484" i="3"/>
  <c r="D483" i="3"/>
  <c r="D482" i="3"/>
  <c r="D481" i="3"/>
  <c r="D480" i="3"/>
  <c r="D479" i="3"/>
  <c r="D478" i="3"/>
  <c r="D477" i="3"/>
  <c r="D476" i="3"/>
  <c r="D475" i="3"/>
  <c r="D474" i="3"/>
  <c r="D473" i="3"/>
  <c r="D472" i="3"/>
  <c r="D471" i="3"/>
  <c r="D470" i="3"/>
  <c r="D469" i="3"/>
  <c r="D468" i="3"/>
  <c r="D467" i="3"/>
  <c r="D466" i="3"/>
  <c r="D465" i="3"/>
  <c r="D464" i="3"/>
  <c r="D463" i="3"/>
  <c r="D462" i="3"/>
  <c r="D461" i="3"/>
  <c r="D460" i="3"/>
  <c r="D459" i="3"/>
  <c r="D458" i="3"/>
  <c r="D457" i="3"/>
  <c r="D456" i="3"/>
  <c r="D455" i="3"/>
  <c r="D454" i="3"/>
  <c r="D453" i="3"/>
  <c r="D452" i="3"/>
  <c r="D451" i="3"/>
  <c r="D450" i="3"/>
  <c r="D449" i="3"/>
  <c r="D448" i="3"/>
  <c r="D447" i="3"/>
  <c r="D446" i="3"/>
  <c r="D445" i="3"/>
  <c r="D444" i="3"/>
  <c r="D443" i="3"/>
  <c r="D442" i="3"/>
  <c r="D441" i="3"/>
  <c r="D440" i="3"/>
  <c r="D439" i="3"/>
  <c r="D438" i="3"/>
  <c r="D437" i="3"/>
  <c r="D436" i="3"/>
  <c r="D435" i="3"/>
  <c r="D434" i="3"/>
  <c r="D433" i="3"/>
  <c r="D432" i="3"/>
  <c r="D431" i="3"/>
  <c r="D430" i="3"/>
  <c r="D429" i="3"/>
  <c r="D428" i="3"/>
  <c r="D427" i="3"/>
  <c r="D426" i="3"/>
  <c r="D425" i="3"/>
  <c r="D424" i="3"/>
  <c r="D423" i="3"/>
  <c r="D422" i="3"/>
  <c r="D421" i="3"/>
  <c r="D420" i="3"/>
  <c r="D419" i="3"/>
  <c r="D418" i="3"/>
  <c r="D417" i="3"/>
  <c r="D416" i="3"/>
  <c r="D415" i="3"/>
  <c r="D414" i="3"/>
  <c r="D413" i="3"/>
  <c r="D412" i="3"/>
  <c r="D411" i="3"/>
  <c r="D410" i="3"/>
  <c r="D409" i="3"/>
  <c r="D408" i="3"/>
  <c r="D407" i="3"/>
  <c r="D406" i="3"/>
  <c r="D405" i="3"/>
  <c r="D404" i="3"/>
  <c r="D403" i="3"/>
  <c r="D402" i="3"/>
  <c r="D401" i="3"/>
  <c r="D400" i="3"/>
  <c r="D399" i="3"/>
  <c r="D398" i="3"/>
  <c r="D397" i="3"/>
  <c r="D396" i="3"/>
  <c r="D395" i="3"/>
  <c r="D394" i="3"/>
  <c r="D393" i="3"/>
  <c r="D392" i="3"/>
  <c r="D391" i="3"/>
  <c r="D390" i="3"/>
  <c r="D389" i="3"/>
  <c r="D388" i="3"/>
  <c r="D387" i="3"/>
  <c r="D386" i="3"/>
  <c r="D385" i="3"/>
  <c r="D384" i="3"/>
  <c r="D383" i="3"/>
  <c r="D382" i="3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2" i="3"/>
  <c r="D281" i="3"/>
  <c r="D280" i="3"/>
  <c r="D279" i="3"/>
  <c r="D278" i="3"/>
  <c r="D277" i="3"/>
  <c r="D276" i="3"/>
  <c r="D275" i="3"/>
  <c r="D274" i="3"/>
  <c r="D273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3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B6" i="5" s="1"/>
  <c r="C6" i="5" s="1"/>
  <c r="N205" i="2"/>
  <c r="M205" i="2"/>
  <c r="J205" i="2"/>
  <c r="H205" i="2"/>
  <c r="G205" i="2"/>
  <c r="F205" i="2"/>
  <c r="N204" i="2"/>
  <c r="M204" i="2"/>
  <c r="J204" i="2"/>
  <c r="H204" i="2"/>
  <c r="G204" i="2"/>
  <c r="F204" i="2"/>
  <c r="N203" i="2"/>
  <c r="M203" i="2"/>
  <c r="J203" i="2"/>
  <c r="H203" i="2"/>
  <c r="G203" i="2"/>
  <c r="F203" i="2"/>
  <c r="N202" i="2"/>
  <c r="M202" i="2"/>
  <c r="J202" i="2"/>
  <c r="H202" i="2"/>
  <c r="G202" i="2"/>
  <c r="F202" i="2"/>
  <c r="N201" i="2"/>
  <c r="M201" i="2"/>
  <c r="J201" i="2"/>
  <c r="H201" i="2"/>
  <c r="G201" i="2"/>
  <c r="F201" i="2"/>
  <c r="N200" i="2"/>
  <c r="M200" i="2"/>
  <c r="J200" i="2"/>
  <c r="H200" i="2"/>
  <c r="G200" i="2"/>
  <c r="F200" i="2"/>
  <c r="N199" i="2"/>
  <c r="M199" i="2"/>
  <c r="J199" i="2"/>
  <c r="H199" i="2"/>
  <c r="G199" i="2"/>
  <c r="F199" i="2"/>
  <c r="N198" i="2"/>
  <c r="M198" i="2"/>
  <c r="J198" i="2"/>
  <c r="H198" i="2"/>
  <c r="G198" i="2"/>
  <c r="F198" i="2"/>
  <c r="N197" i="2"/>
  <c r="M197" i="2"/>
  <c r="J197" i="2"/>
  <c r="H197" i="2"/>
  <c r="G197" i="2"/>
  <c r="F197" i="2"/>
  <c r="N196" i="2"/>
  <c r="M196" i="2"/>
  <c r="J196" i="2"/>
  <c r="H196" i="2"/>
  <c r="G196" i="2"/>
  <c r="F196" i="2"/>
  <c r="N195" i="2"/>
  <c r="M195" i="2"/>
  <c r="J195" i="2"/>
  <c r="H195" i="2"/>
  <c r="G195" i="2"/>
  <c r="F195" i="2"/>
  <c r="N194" i="2"/>
  <c r="M194" i="2"/>
  <c r="J194" i="2"/>
  <c r="H194" i="2"/>
  <c r="G194" i="2"/>
  <c r="F194" i="2"/>
  <c r="N193" i="2"/>
  <c r="M193" i="2"/>
  <c r="J193" i="2"/>
  <c r="H193" i="2"/>
  <c r="G193" i="2"/>
  <c r="F193" i="2"/>
  <c r="N192" i="2"/>
  <c r="M192" i="2"/>
  <c r="J192" i="2"/>
  <c r="H192" i="2"/>
  <c r="G192" i="2"/>
  <c r="F192" i="2"/>
  <c r="N191" i="2"/>
  <c r="M191" i="2"/>
  <c r="J191" i="2"/>
  <c r="H191" i="2"/>
  <c r="G191" i="2"/>
  <c r="F191" i="2"/>
  <c r="N190" i="2"/>
  <c r="M190" i="2"/>
  <c r="J190" i="2"/>
  <c r="H190" i="2"/>
  <c r="G190" i="2"/>
  <c r="F190" i="2"/>
  <c r="N189" i="2"/>
  <c r="M189" i="2"/>
  <c r="J189" i="2"/>
  <c r="H189" i="2"/>
  <c r="G189" i="2"/>
  <c r="F189" i="2"/>
  <c r="N188" i="2"/>
  <c r="M188" i="2"/>
  <c r="J188" i="2"/>
  <c r="H188" i="2"/>
  <c r="G188" i="2"/>
  <c r="F188" i="2"/>
  <c r="N187" i="2"/>
  <c r="M187" i="2"/>
  <c r="J187" i="2"/>
  <c r="H187" i="2"/>
  <c r="G187" i="2"/>
  <c r="F187" i="2"/>
  <c r="N186" i="2"/>
  <c r="M186" i="2"/>
  <c r="J186" i="2"/>
  <c r="H186" i="2"/>
  <c r="G186" i="2"/>
  <c r="F186" i="2"/>
  <c r="N185" i="2"/>
  <c r="M185" i="2"/>
  <c r="J185" i="2"/>
  <c r="H185" i="2"/>
  <c r="G185" i="2"/>
  <c r="F185" i="2"/>
  <c r="N184" i="2"/>
  <c r="M184" i="2"/>
  <c r="J184" i="2"/>
  <c r="H184" i="2"/>
  <c r="G184" i="2"/>
  <c r="F184" i="2"/>
  <c r="N183" i="2"/>
  <c r="M183" i="2"/>
  <c r="J183" i="2"/>
  <c r="H183" i="2"/>
  <c r="G183" i="2"/>
  <c r="F183" i="2"/>
  <c r="N182" i="2"/>
  <c r="M182" i="2"/>
  <c r="J182" i="2"/>
  <c r="H182" i="2"/>
  <c r="G182" i="2"/>
  <c r="F182" i="2"/>
  <c r="N181" i="2"/>
  <c r="M181" i="2"/>
  <c r="J181" i="2"/>
  <c r="H181" i="2"/>
  <c r="G181" i="2"/>
  <c r="F181" i="2"/>
  <c r="N180" i="2"/>
  <c r="M180" i="2"/>
  <c r="J180" i="2"/>
  <c r="H180" i="2"/>
  <c r="G180" i="2"/>
  <c r="F180" i="2"/>
  <c r="N179" i="2"/>
  <c r="M179" i="2"/>
  <c r="J179" i="2"/>
  <c r="H179" i="2"/>
  <c r="G179" i="2"/>
  <c r="F179" i="2"/>
  <c r="N178" i="2"/>
  <c r="M178" i="2"/>
  <c r="J178" i="2"/>
  <c r="H178" i="2"/>
  <c r="G178" i="2"/>
  <c r="F178" i="2"/>
  <c r="N177" i="2"/>
  <c r="M177" i="2"/>
  <c r="J177" i="2"/>
  <c r="H177" i="2"/>
  <c r="G177" i="2"/>
  <c r="F177" i="2"/>
  <c r="N176" i="2"/>
  <c r="M176" i="2"/>
  <c r="J176" i="2"/>
  <c r="H176" i="2"/>
  <c r="G176" i="2"/>
  <c r="F176" i="2"/>
  <c r="N175" i="2"/>
  <c r="M175" i="2"/>
  <c r="J175" i="2"/>
  <c r="H175" i="2"/>
  <c r="G175" i="2"/>
  <c r="F175" i="2"/>
  <c r="N174" i="2"/>
  <c r="M174" i="2"/>
  <c r="J174" i="2"/>
  <c r="H174" i="2"/>
  <c r="G174" i="2"/>
  <c r="F174" i="2"/>
  <c r="N173" i="2"/>
  <c r="M173" i="2"/>
  <c r="J173" i="2"/>
  <c r="H173" i="2"/>
  <c r="G173" i="2"/>
  <c r="F173" i="2"/>
  <c r="N172" i="2"/>
  <c r="M172" i="2"/>
  <c r="J172" i="2"/>
  <c r="H172" i="2"/>
  <c r="G172" i="2"/>
  <c r="F172" i="2"/>
  <c r="N171" i="2"/>
  <c r="M171" i="2"/>
  <c r="J171" i="2"/>
  <c r="H171" i="2"/>
  <c r="G171" i="2"/>
  <c r="F171" i="2"/>
  <c r="N170" i="2"/>
  <c r="M170" i="2"/>
  <c r="J170" i="2"/>
  <c r="H170" i="2"/>
  <c r="G170" i="2"/>
  <c r="F170" i="2"/>
  <c r="N169" i="2"/>
  <c r="M169" i="2"/>
  <c r="J169" i="2"/>
  <c r="H169" i="2"/>
  <c r="G169" i="2"/>
  <c r="F169" i="2"/>
  <c r="N168" i="2"/>
  <c r="M168" i="2"/>
  <c r="J168" i="2"/>
  <c r="H168" i="2"/>
  <c r="G168" i="2"/>
  <c r="F168" i="2"/>
  <c r="N167" i="2"/>
  <c r="M167" i="2"/>
  <c r="J167" i="2"/>
  <c r="H167" i="2"/>
  <c r="G167" i="2"/>
  <c r="F167" i="2"/>
  <c r="N166" i="2"/>
  <c r="M166" i="2"/>
  <c r="J166" i="2"/>
  <c r="H166" i="2"/>
  <c r="G166" i="2"/>
  <c r="F166" i="2"/>
  <c r="N165" i="2"/>
  <c r="M165" i="2"/>
  <c r="J165" i="2"/>
  <c r="H165" i="2"/>
  <c r="G165" i="2"/>
  <c r="F165" i="2"/>
  <c r="N164" i="2"/>
  <c r="M164" i="2"/>
  <c r="J164" i="2"/>
  <c r="H164" i="2"/>
  <c r="G164" i="2"/>
  <c r="F164" i="2"/>
  <c r="N163" i="2"/>
  <c r="M163" i="2"/>
  <c r="J163" i="2"/>
  <c r="H163" i="2"/>
  <c r="G163" i="2"/>
  <c r="F163" i="2"/>
  <c r="N162" i="2"/>
  <c r="M162" i="2"/>
  <c r="J162" i="2"/>
  <c r="H162" i="2"/>
  <c r="G162" i="2"/>
  <c r="F162" i="2"/>
  <c r="N161" i="2"/>
  <c r="M161" i="2"/>
  <c r="J161" i="2"/>
  <c r="H161" i="2"/>
  <c r="G161" i="2"/>
  <c r="F161" i="2"/>
  <c r="N160" i="2"/>
  <c r="M160" i="2"/>
  <c r="J160" i="2"/>
  <c r="H160" i="2"/>
  <c r="G160" i="2"/>
  <c r="F160" i="2"/>
  <c r="N159" i="2"/>
  <c r="M159" i="2"/>
  <c r="J159" i="2"/>
  <c r="H159" i="2"/>
  <c r="G159" i="2"/>
  <c r="F159" i="2"/>
  <c r="N158" i="2"/>
  <c r="M158" i="2"/>
  <c r="J158" i="2"/>
  <c r="H158" i="2"/>
  <c r="G158" i="2"/>
  <c r="F158" i="2"/>
  <c r="N157" i="2"/>
  <c r="M157" i="2"/>
  <c r="J157" i="2"/>
  <c r="H157" i="2"/>
  <c r="G157" i="2"/>
  <c r="F157" i="2"/>
  <c r="N156" i="2"/>
  <c r="M156" i="2"/>
  <c r="J156" i="2"/>
  <c r="H156" i="2"/>
  <c r="G156" i="2"/>
  <c r="F156" i="2"/>
  <c r="N155" i="2"/>
  <c r="M155" i="2"/>
  <c r="J155" i="2"/>
  <c r="H155" i="2"/>
  <c r="G155" i="2"/>
  <c r="F155" i="2"/>
  <c r="N154" i="2"/>
  <c r="M154" i="2"/>
  <c r="J154" i="2"/>
  <c r="H154" i="2"/>
  <c r="G154" i="2"/>
  <c r="F154" i="2"/>
  <c r="N153" i="2"/>
  <c r="M153" i="2"/>
  <c r="J153" i="2"/>
  <c r="H153" i="2"/>
  <c r="G153" i="2"/>
  <c r="F153" i="2"/>
  <c r="N152" i="2"/>
  <c r="M152" i="2"/>
  <c r="J152" i="2"/>
  <c r="H152" i="2"/>
  <c r="G152" i="2"/>
  <c r="F152" i="2"/>
  <c r="N151" i="2"/>
  <c r="M151" i="2"/>
  <c r="J151" i="2"/>
  <c r="H151" i="2"/>
  <c r="G151" i="2"/>
  <c r="F151" i="2"/>
  <c r="N150" i="2"/>
  <c r="M150" i="2"/>
  <c r="J150" i="2"/>
  <c r="H150" i="2"/>
  <c r="G150" i="2"/>
  <c r="F150" i="2"/>
  <c r="N149" i="2"/>
  <c r="M149" i="2"/>
  <c r="J149" i="2"/>
  <c r="H149" i="2"/>
  <c r="G149" i="2"/>
  <c r="F149" i="2"/>
  <c r="N148" i="2"/>
  <c r="M148" i="2"/>
  <c r="J148" i="2"/>
  <c r="H148" i="2"/>
  <c r="G148" i="2"/>
  <c r="F148" i="2"/>
  <c r="N147" i="2"/>
  <c r="M147" i="2"/>
  <c r="J147" i="2"/>
  <c r="H147" i="2"/>
  <c r="G147" i="2"/>
  <c r="F147" i="2"/>
  <c r="N146" i="2"/>
  <c r="M146" i="2"/>
  <c r="J146" i="2"/>
  <c r="H146" i="2"/>
  <c r="G146" i="2"/>
  <c r="F146" i="2"/>
  <c r="N145" i="2"/>
  <c r="M145" i="2"/>
  <c r="J145" i="2"/>
  <c r="H145" i="2"/>
  <c r="G145" i="2"/>
  <c r="F145" i="2"/>
  <c r="N144" i="2"/>
  <c r="M144" i="2"/>
  <c r="J144" i="2"/>
  <c r="H144" i="2"/>
  <c r="G144" i="2"/>
  <c r="F144" i="2"/>
  <c r="N143" i="2"/>
  <c r="M143" i="2"/>
  <c r="J143" i="2"/>
  <c r="H143" i="2"/>
  <c r="G143" i="2"/>
  <c r="F143" i="2"/>
  <c r="N142" i="2"/>
  <c r="M142" i="2"/>
  <c r="J142" i="2"/>
  <c r="H142" i="2"/>
  <c r="G142" i="2"/>
  <c r="F142" i="2"/>
  <c r="N141" i="2"/>
  <c r="M141" i="2"/>
  <c r="J141" i="2"/>
  <c r="H141" i="2"/>
  <c r="G141" i="2"/>
  <c r="F141" i="2"/>
  <c r="N140" i="2"/>
  <c r="M140" i="2"/>
  <c r="J140" i="2"/>
  <c r="H140" i="2"/>
  <c r="G140" i="2"/>
  <c r="F140" i="2"/>
  <c r="N139" i="2"/>
  <c r="M139" i="2"/>
  <c r="J139" i="2"/>
  <c r="H139" i="2"/>
  <c r="G139" i="2"/>
  <c r="F139" i="2"/>
  <c r="N138" i="2"/>
  <c r="M138" i="2"/>
  <c r="J138" i="2"/>
  <c r="H138" i="2"/>
  <c r="G138" i="2"/>
  <c r="F138" i="2"/>
  <c r="N137" i="2"/>
  <c r="M137" i="2"/>
  <c r="J137" i="2"/>
  <c r="H137" i="2"/>
  <c r="G137" i="2"/>
  <c r="F137" i="2"/>
  <c r="N136" i="2"/>
  <c r="M136" i="2"/>
  <c r="J136" i="2"/>
  <c r="H136" i="2"/>
  <c r="G136" i="2"/>
  <c r="F136" i="2"/>
  <c r="N135" i="2"/>
  <c r="M135" i="2"/>
  <c r="J135" i="2"/>
  <c r="H135" i="2"/>
  <c r="G135" i="2"/>
  <c r="F135" i="2"/>
  <c r="N134" i="2"/>
  <c r="M134" i="2"/>
  <c r="J134" i="2"/>
  <c r="H134" i="2"/>
  <c r="G134" i="2"/>
  <c r="F134" i="2"/>
  <c r="N133" i="2"/>
  <c r="M133" i="2"/>
  <c r="J133" i="2"/>
  <c r="H133" i="2"/>
  <c r="G133" i="2"/>
  <c r="F133" i="2"/>
  <c r="N132" i="2"/>
  <c r="M132" i="2"/>
  <c r="J132" i="2"/>
  <c r="H132" i="2"/>
  <c r="G132" i="2"/>
  <c r="F132" i="2"/>
  <c r="N131" i="2"/>
  <c r="M131" i="2"/>
  <c r="J131" i="2"/>
  <c r="H131" i="2"/>
  <c r="G131" i="2"/>
  <c r="F131" i="2"/>
  <c r="N130" i="2"/>
  <c r="M130" i="2"/>
  <c r="J130" i="2"/>
  <c r="H130" i="2"/>
  <c r="G130" i="2"/>
  <c r="F130" i="2"/>
  <c r="N129" i="2"/>
  <c r="M129" i="2"/>
  <c r="J129" i="2"/>
  <c r="H129" i="2"/>
  <c r="G129" i="2"/>
  <c r="F129" i="2"/>
  <c r="N128" i="2"/>
  <c r="M128" i="2"/>
  <c r="J128" i="2"/>
  <c r="H128" i="2"/>
  <c r="G128" i="2"/>
  <c r="F128" i="2"/>
  <c r="N127" i="2"/>
  <c r="M127" i="2"/>
  <c r="J127" i="2"/>
  <c r="H127" i="2"/>
  <c r="G127" i="2"/>
  <c r="F127" i="2"/>
  <c r="N126" i="2"/>
  <c r="M126" i="2"/>
  <c r="J126" i="2"/>
  <c r="H126" i="2"/>
  <c r="G126" i="2"/>
  <c r="F126" i="2"/>
  <c r="N125" i="2"/>
  <c r="M125" i="2"/>
  <c r="J125" i="2"/>
  <c r="H125" i="2"/>
  <c r="G125" i="2"/>
  <c r="F125" i="2"/>
  <c r="N124" i="2"/>
  <c r="M124" i="2"/>
  <c r="J124" i="2"/>
  <c r="H124" i="2"/>
  <c r="G124" i="2"/>
  <c r="F124" i="2"/>
  <c r="N123" i="2"/>
  <c r="M123" i="2"/>
  <c r="J123" i="2"/>
  <c r="H123" i="2"/>
  <c r="G123" i="2"/>
  <c r="F123" i="2"/>
  <c r="N122" i="2"/>
  <c r="M122" i="2"/>
  <c r="J122" i="2"/>
  <c r="H122" i="2"/>
  <c r="G122" i="2"/>
  <c r="F122" i="2"/>
  <c r="N121" i="2"/>
  <c r="M121" i="2"/>
  <c r="J121" i="2"/>
  <c r="H121" i="2"/>
  <c r="G121" i="2"/>
  <c r="F121" i="2"/>
  <c r="N120" i="2"/>
  <c r="M120" i="2"/>
  <c r="J120" i="2"/>
  <c r="H120" i="2"/>
  <c r="G120" i="2"/>
  <c r="F120" i="2"/>
  <c r="N119" i="2"/>
  <c r="M119" i="2"/>
  <c r="J119" i="2"/>
  <c r="H119" i="2"/>
  <c r="G119" i="2"/>
  <c r="F119" i="2"/>
  <c r="N118" i="2"/>
  <c r="M118" i="2"/>
  <c r="J118" i="2"/>
  <c r="H118" i="2"/>
  <c r="G118" i="2"/>
  <c r="F118" i="2"/>
  <c r="N117" i="2"/>
  <c r="M117" i="2"/>
  <c r="J117" i="2"/>
  <c r="H117" i="2"/>
  <c r="G117" i="2"/>
  <c r="F117" i="2"/>
  <c r="N116" i="2"/>
  <c r="M116" i="2"/>
  <c r="J116" i="2"/>
  <c r="H116" i="2"/>
  <c r="G116" i="2"/>
  <c r="F116" i="2"/>
  <c r="N115" i="2"/>
  <c r="M115" i="2"/>
  <c r="J115" i="2"/>
  <c r="H115" i="2"/>
  <c r="G115" i="2"/>
  <c r="F115" i="2"/>
  <c r="N114" i="2"/>
  <c r="M114" i="2"/>
  <c r="J114" i="2"/>
  <c r="H114" i="2"/>
  <c r="G114" i="2"/>
  <c r="F114" i="2"/>
  <c r="N113" i="2"/>
  <c r="M113" i="2"/>
  <c r="J113" i="2"/>
  <c r="H113" i="2"/>
  <c r="G113" i="2"/>
  <c r="F113" i="2"/>
  <c r="N112" i="2"/>
  <c r="M112" i="2"/>
  <c r="J112" i="2"/>
  <c r="H112" i="2"/>
  <c r="G112" i="2"/>
  <c r="F112" i="2"/>
  <c r="N111" i="2"/>
  <c r="M111" i="2"/>
  <c r="J111" i="2"/>
  <c r="H111" i="2"/>
  <c r="G111" i="2"/>
  <c r="F111" i="2"/>
  <c r="N110" i="2"/>
  <c r="M110" i="2"/>
  <c r="J110" i="2"/>
  <c r="H110" i="2"/>
  <c r="G110" i="2"/>
  <c r="F110" i="2"/>
  <c r="N109" i="2"/>
  <c r="M109" i="2"/>
  <c r="J109" i="2"/>
  <c r="H109" i="2"/>
  <c r="G109" i="2"/>
  <c r="F109" i="2"/>
  <c r="N108" i="2"/>
  <c r="M108" i="2"/>
  <c r="J108" i="2"/>
  <c r="H108" i="2"/>
  <c r="G108" i="2"/>
  <c r="F108" i="2"/>
  <c r="N107" i="2"/>
  <c r="M107" i="2"/>
  <c r="J107" i="2"/>
  <c r="H107" i="2"/>
  <c r="G107" i="2"/>
  <c r="F107" i="2"/>
  <c r="N106" i="2"/>
  <c r="M106" i="2"/>
  <c r="J106" i="2"/>
  <c r="H106" i="2"/>
  <c r="G106" i="2"/>
  <c r="F106" i="2"/>
  <c r="N105" i="2"/>
  <c r="M105" i="2"/>
  <c r="J105" i="2"/>
  <c r="H105" i="2"/>
  <c r="G105" i="2"/>
  <c r="F105" i="2"/>
  <c r="N104" i="2"/>
  <c r="M104" i="2"/>
  <c r="J104" i="2"/>
  <c r="H104" i="2"/>
  <c r="G104" i="2"/>
  <c r="F104" i="2"/>
  <c r="N103" i="2"/>
  <c r="M103" i="2"/>
  <c r="J103" i="2"/>
  <c r="H103" i="2"/>
  <c r="G103" i="2"/>
  <c r="F103" i="2"/>
  <c r="N102" i="2"/>
  <c r="M102" i="2"/>
  <c r="J102" i="2"/>
  <c r="H102" i="2"/>
  <c r="G102" i="2"/>
  <c r="F102" i="2"/>
  <c r="N101" i="2"/>
  <c r="M101" i="2"/>
  <c r="J101" i="2"/>
  <c r="H101" i="2"/>
  <c r="G101" i="2"/>
  <c r="F101" i="2"/>
  <c r="N100" i="2"/>
  <c r="M100" i="2"/>
  <c r="J100" i="2"/>
  <c r="H100" i="2"/>
  <c r="G100" i="2"/>
  <c r="F100" i="2"/>
  <c r="N99" i="2"/>
  <c r="M99" i="2"/>
  <c r="J99" i="2"/>
  <c r="H99" i="2"/>
  <c r="G99" i="2"/>
  <c r="F99" i="2"/>
  <c r="N98" i="2"/>
  <c r="M98" i="2"/>
  <c r="J98" i="2"/>
  <c r="H98" i="2"/>
  <c r="G98" i="2"/>
  <c r="F98" i="2"/>
  <c r="N97" i="2"/>
  <c r="M97" i="2"/>
  <c r="J97" i="2"/>
  <c r="H97" i="2"/>
  <c r="G97" i="2"/>
  <c r="F97" i="2"/>
  <c r="N96" i="2"/>
  <c r="M96" i="2"/>
  <c r="J96" i="2"/>
  <c r="H96" i="2"/>
  <c r="G96" i="2"/>
  <c r="F96" i="2"/>
  <c r="N95" i="2"/>
  <c r="M95" i="2"/>
  <c r="J95" i="2"/>
  <c r="H95" i="2"/>
  <c r="G95" i="2"/>
  <c r="F95" i="2"/>
  <c r="N94" i="2"/>
  <c r="M94" i="2"/>
  <c r="J94" i="2"/>
  <c r="H94" i="2"/>
  <c r="G94" i="2"/>
  <c r="F94" i="2"/>
  <c r="N93" i="2"/>
  <c r="M93" i="2"/>
  <c r="J93" i="2"/>
  <c r="H93" i="2"/>
  <c r="G93" i="2"/>
  <c r="F93" i="2"/>
  <c r="N92" i="2"/>
  <c r="M92" i="2"/>
  <c r="J92" i="2"/>
  <c r="H92" i="2"/>
  <c r="G92" i="2"/>
  <c r="F92" i="2"/>
  <c r="N91" i="2"/>
  <c r="M91" i="2"/>
  <c r="J91" i="2"/>
  <c r="H91" i="2"/>
  <c r="G91" i="2"/>
  <c r="F91" i="2"/>
  <c r="N90" i="2"/>
  <c r="M90" i="2"/>
  <c r="J90" i="2"/>
  <c r="H90" i="2"/>
  <c r="G90" i="2"/>
  <c r="F90" i="2"/>
  <c r="N89" i="2"/>
  <c r="M89" i="2"/>
  <c r="J89" i="2"/>
  <c r="H89" i="2"/>
  <c r="G89" i="2"/>
  <c r="F89" i="2"/>
  <c r="N88" i="2"/>
  <c r="M88" i="2"/>
  <c r="J88" i="2"/>
  <c r="H88" i="2"/>
  <c r="G88" i="2"/>
  <c r="F88" i="2"/>
  <c r="N87" i="2"/>
  <c r="M87" i="2"/>
  <c r="J87" i="2"/>
  <c r="H87" i="2"/>
  <c r="G87" i="2"/>
  <c r="F87" i="2"/>
  <c r="N86" i="2"/>
  <c r="M86" i="2"/>
  <c r="J86" i="2"/>
  <c r="H86" i="2"/>
  <c r="G86" i="2"/>
  <c r="F86" i="2"/>
  <c r="N85" i="2"/>
  <c r="M85" i="2"/>
  <c r="J85" i="2"/>
  <c r="H85" i="2"/>
  <c r="G85" i="2"/>
  <c r="F85" i="2"/>
  <c r="N84" i="2"/>
  <c r="M84" i="2"/>
  <c r="J84" i="2"/>
  <c r="H84" i="2"/>
  <c r="G84" i="2"/>
  <c r="F84" i="2"/>
  <c r="N83" i="2"/>
  <c r="M83" i="2"/>
  <c r="J83" i="2"/>
  <c r="H83" i="2"/>
  <c r="G83" i="2"/>
  <c r="F83" i="2"/>
  <c r="N82" i="2"/>
  <c r="M82" i="2"/>
  <c r="J82" i="2"/>
  <c r="H82" i="2"/>
  <c r="G82" i="2"/>
  <c r="F82" i="2"/>
  <c r="N81" i="2"/>
  <c r="M81" i="2"/>
  <c r="J81" i="2"/>
  <c r="H81" i="2"/>
  <c r="G81" i="2"/>
  <c r="F81" i="2"/>
  <c r="N80" i="2"/>
  <c r="M80" i="2"/>
  <c r="J80" i="2"/>
  <c r="H80" i="2"/>
  <c r="G80" i="2"/>
  <c r="F80" i="2"/>
  <c r="N79" i="2"/>
  <c r="M79" i="2"/>
  <c r="J79" i="2"/>
  <c r="H79" i="2"/>
  <c r="G79" i="2"/>
  <c r="F79" i="2"/>
  <c r="N78" i="2"/>
  <c r="M78" i="2"/>
  <c r="J78" i="2"/>
  <c r="H78" i="2"/>
  <c r="G78" i="2"/>
  <c r="F78" i="2"/>
  <c r="N77" i="2"/>
  <c r="M77" i="2"/>
  <c r="J77" i="2"/>
  <c r="H77" i="2"/>
  <c r="G77" i="2"/>
  <c r="F77" i="2"/>
  <c r="N76" i="2"/>
  <c r="M76" i="2"/>
  <c r="J76" i="2"/>
  <c r="H76" i="2"/>
  <c r="G76" i="2"/>
  <c r="F76" i="2"/>
  <c r="N75" i="2"/>
  <c r="M75" i="2"/>
  <c r="J75" i="2"/>
  <c r="H75" i="2"/>
  <c r="G75" i="2"/>
  <c r="F75" i="2"/>
  <c r="N74" i="2"/>
  <c r="M74" i="2"/>
  <c r="J74" i="2"/>
  <c r="H74" i="2"/>
  <c r="G74" i="2"/>
  <c r="F74" i="2"/>
  <c r="N73" i="2"/>
  <c r="M73" i="2"/>
  <c r="J73" i="2"/>
  <c r="H73" i="2"/>
  <c r="G73" i="2"/>
  <c r="F73" i="2"/>
  <c r="N72" i="2"/>
  <c r="M72" i="2"/>
  <c r="J72" i="2"/>
  <c r="H72" i="2"/>
  <c r="G72" i="2"/>
  <c r="F72" i="2"/>
  <c r="N71" i="2"/>
  <c r="M71" i="2"/>
  <c r="J71" i="2"/>
  <c r="H71" i="2"/>
  <c r="G71" i="2"/>
  <c r="F71" i="2"/>
  <c r="N70" i="2"/>
  <c r="M70" i="2"/>
  <c r="J70" i="2"/>
  <c r="H70" i="2"/>
  <c r="G70" i="2"/>
  <c r="F70" i="2"/>
  <c r="N69" i="2"/>
  <c r="M69" i="2"/>
  <c r="J69" i="2"/>
  <c r="H69" i="2"/>
  <c r="G69" i="2"/>
  <c r="F69" i="2"/>
  <c r="N68" i="2"/>
  <c r="M68" i="2"/>
  <c r="J68" i="2"/>
  <c r="H68" i="2"/>
  <c r="G68" i="2"/>
  <c r="F68" i="2"/>
  <c r="N67" i="2"/>
  <c r="M67" i="2"/>
  <c r="J67" i="2"/>
  <c r="H67" i="2"/>
  <c r="G67" i="2"/>
  <c r="F67" i="2"/>
  <c r="N66" i="2"/>
  <c r="M66" i="2"/>
  <c r="J66" i="2"/>
  <c r="H66" i="2"/>
  <c r="G66" i="2"/>
  <c r="F66" i="2"/>
  <c r="N65" i="2"/>
  <c r="M65" i="2"/>
  <c r="J65" i="2"/>
  <c r="H65" i="2"/>
  <c r="G65" i="2"/>
  <c r="F65" i="2"/>
  <c r="N64" i="2"/>
  <c r="M64" i="2"/>
  <c r="J64" i="2"/>
  <c r="H64" i="2"/>
  <c r="G64" i="2"/>
  <c r="F64" i="2"/>
  <c r="N63" i="2"/>
  <c r="M63" i="2"/>
  <c r="J63" i="2"/>
  <c r="H63" i="2"/>
  <c r="G63" i="2"/>
  <c r="F63" i="2"/>
  <c r="N62" i="2"/>
  <c r="M62" i="2"/>
  <c r="J62" i="2"/>
  <c r="H62" i="2"/>
  <c r="G62" i="2"/>
  <c r="F62" i="2"/>
  <c r="N61" i="2"/>
  <c r="M61" i="2"/>
  <c r="J61" i="2"/>
  <c r="H61" i="2"/>
  <c r="G61" i="2"/>
  <c r="F61" i="2"/>
  <c r="N60" i="2"/>
  <c r="M60" i="2"/>
  <c r="J60" i="2"/>
  <c r="H60" i="2"/>
  <c r="G60" i="2"/>
  <c r="F60" i="2"/>
  <c r="N59" i="2"/>
  <c r="M59" i="2"/>
  <c r="J59" i="2"/>
  <c r="H59" i="2"/>
  <c r="G59" i="2"/>
  <c r="F59" i="2"/>
  <c r="N58" i="2"/>
  <c r="M58" i="2"/>
  <c r="J58" i="2"/>
  <c r="H58" i="2"/>
  <c r="G58" i="2"/>
  <c r="F58" i="2"/>
  <c r="N57" i="2"/>
  <c r="M57" i="2"/>
  <c r="J57" i="2"/>
  <c r="H57" i="2"/>
  <c r="G57" i="2"/>
  <c r="F57" i="2"/>
  <c r="N56" i="2"/>
  <c r="M56" i="2"/>
  <c r="J56" i="2"/>
  <c r="H56" i="2"/>
  <c r="G56" i="2"/>
  <c r="F56" i="2"/>
  <c r="N55" i="2"/>
  <c r="M55" i="2"/>
  <c r="J55" i="2"/>
  <c r="H55" i="2"/>
  <c r="G55" i="2"/>
  <c r="F55" i="2"/>
  <c r="N54" i="2"/>
  <c r="M54" i="2"/>
  <c r="J54" i="2"/>
  <c r="H54" i="2"/>
  <c r="G54" i="2"/>
  <c r="F54" i="2"/>
  <c r="N53" i="2"/>
  <c r="M53" i="2"/>
  <c r="J53" i="2"/>
  <c r="H53" i="2"/>
  <c r="G53" i="2"/>
  <c r="F53" i="2"/>
  <c r="N52" i="2"/>
  <c r="M52" i="2"/>
  <c r="J52" i="2"/>
  <c r="H52" i="2"/>
  <c r="G52" i="2"/>
  <c r="F52" i="2"/>
  <c r="N51" i="2"/>
  <c r="M51" i="2"/>
  <c r="J51" i="2"/>
  <c r="H51" i="2"/>
  <c r="G51" i="2"/>
  <c r="F51" i="2"/>
  <c r="N50" i="2"/>
  <c r="M50" i="2"/>
  <c r="J50" i="2"/>
  <c r="H50" i="2"/>
  <c r="G50" i="2"/>
  <c r="F50" i="2"/>
  <c r="N49" i="2"/>
  <c r="M49" i="2"/>
  <c r="J49" i="2"/>
  <c r="H49" i="2"/>
  <c r="G49" i="2"/>
  <c r="F49" i="2"/>
  <c r="N48" i="2"/>
  <c r="M48" i="2"/>
  <c r="J48" i="2"/>
  <c r="H48" i="2"/>
  <c r="G48" i="2"/>
  <c r="F48" i="2"/>
  <c r="N47" i="2"/>
  <c r="M47" i="2"/>
  <c r="J47" i="2"/>
  <c r="H47" i="2"/>
  <c r="G47" i="2"/>
  <c r="F47" i="2"/>
  <c r="N46" i="2"/>
  <c r="M46" i="2"/>
  <c r="J46" i="2"/>
  <c r="H46" i="2"/>
  <c r="G46" i="2"/>
  <c r="F46" i="2"/>
  <c r="N45" i="2"/>
  <c r="M45" i="2"/>
  <c r="J45" i="2"/>
  <c r="H45" i="2"/>
  <c r="G45" i="2"/>
  <c r="F45" i="2"/>
  <c r="N44" i="2"/>
  <c r="M44" i="2"/>
  <c r="J44" i="2"/>
  <c r="H44" i="2"/>
  <c r="G44" i="2"/>
  <c r="F44" i="2"/>
  <c r="N43" i="2"/>
  <c r="M43" i="2"/>
  <c r="J43" i="2"/>
  <c r="H43" i="2"/>
  <c r="G43" i="2"/>
  <c r="F43" i="2"/>
  <c r="N42" i="2"/>
  <c r="M42" i="2"/>
  <c r="J42" i="2"/>
  <c r="H42" i="2"/>
  <c r="G42" i="2"/>
  <c r="F42" i="2"/>
  <c r="N41" i="2"/>
  <c r="M41" i="2"/>
  <c r="J41" i="2"/>
  <c r="H41" i="2"/>
  <c r="G41" i="2"/>
  <c r="F41" i="2"/>
  <c r="N40" i="2"/>
  <c r="M40" i="2"/>
  <c r="J40" i="2"/>
  <c r="H40" i="2"/>
  <c r="G40" i="2"/>
  <c r="F40" i="2"/>
  <c r="N39" i="2"/>
  <c r="M39" i="2"/>
  <c r="J39" i="2"/>
  <c r="H39" i="2"/>
  <c r="G39" i="2"/>
  <c r="F39" i="2"/>
  <c r="N38" i="2"/>
  <c r="M38" i="2"/>
  <c r="J38" i="2"/>
  <c r="H38" i="2"/>
  <c r="G38" i="2"/>
  <c r="F38" i="2"/>
  <c r="N37" i="2"/>
  <c r="M37" i="2"/>
  <c r="J37" i="2"/>
  <c r="H37" i="2"/>
  <c r="G37" i="2"/>
  <c r="F37" i="2"/>
  <c r="N36" i="2"/>
  <c r="M36" i="2"/>
  <c r="J36" i="2"/>
  <c r="H36" i="2"/>
  <c r="G36" i="2"/>
  <c r="F36" i="2"/>
  <c r="N35" i="2"/>
  <c r="M35" i="2"/>
  <c r="J35" i="2"/>
  <c r="H35" i="2"/>
  <c r="G35" i="2"/>
  <c r="F35" i="2"/>
  <c r="N34" i="2"/>
  <c r="M34" i="2"/>
  <c r="J34" i="2"/>
  <c r="H34" i="2"/>
  <c r="G34" i="2"/>
  <c r="F34" i="2"/>
  <c r="N33" i="2"/>
  <c r="M33" i="2"/>
  <c r="J33" i="2"/>
  <c r="H33" i="2"/>
  <c r="G33" i="2"/>
  <c r="F33" i="2"/>
  <c r="N32" i="2"/>
  <c r="M32" i="2"/>
  <c r="J32" i="2"/>
  <c r="H32" i="2"/>
  <c r="G32" i="2"/>
  <c r="F32" i="2"/>
  <c r="N31" i="2"/>
  <c r="M31" i="2"/>
  <c r="J31" i="2"/>
  <c r="H31" i="2"/>
  <c r="G31" i="2"/>
  <c r="F31" i="2"/>
  <c r="N30" i="2"/>
  <c r="M30" i="2"/>
  <c r="J30" i="2"/>
  <c r="H30" i="2"/>
  <c r="G30" i="2"/>
  <c r="F30" i="2"/>
  <c r="N29" i="2"/>
  <c r="M29" i="2"/>
  <c r="J29" i="2"/>
  <c r="H29" i="2"/>
  <c r="G29" i="2"/>
  <c r="F29" i="2"/>
  <c r="N28" i="2"/>
  <c r="M28" i="2"/>
  <c r="J28" i="2"/>
  <c r="H28" i="2"/>
  <c r="G28" i="2"/>
  <c r="F28" i="2"/>
  <c r="N27" i="2"/>
  <c r="M27" i="2"/>
  <c r="J27" i="2"/>
  <c r="H27" i="2"/>
  <c r="G27" i="2"/>
  <c r="F27" i="2"/>
  <c r="N26" i="2"/>
  <c r="M26" i="2"/>
  <c r="J26" i="2"/>
  <c r="H26" i="2"/>
  <c r="G26" i="2"/>
  <c r="F26" i="2"/>
  <c r="N25" i="2"/>
  <c r="M25" i="2"/>
  <c r="J25" i="2"/>
  <c r="H25" i="2"/>
  <c r="G25" i="2"/>
  <c r="F25" i="2"/>
  <c r="N24" i="2"/>
  <c r="M24" i="2"/>
  <c r="J24" i="2"/>
  <c r="H24" i="2"/>
  <c r="G24" i="2"/>
  <c r="F24" i="2"/>
  <c r="N23" i="2"/>
  <c r="M23" i="2"/>
  <c r="J23" i="2"/>
  <c r="H23" i="2"/>
  <c r="G23" i="2"/>
  <c r="F23" i="2"/>
  <c r="N22" i="2"/>
  <c r="M22" i="2"/>
  <c r="J22" i="2"/>
  <c r="H22" i="2"/>
  <c r="G22" i="2"/>
  <c r="F22" i="2"/>
  <c r="N21" i="2"/>
  <c r="M21" i="2"/>
  <c r="J21" i="2"/>
  <c r="H21" i="2"/>
  <c r="G21" i="2"/>
  <c r="F21" i="2"/>
  <c r="N20" i="2"/>
  <c r="M20" i="2"/>
  <c r="J20" i="2"/>
  <c r="H20" i="2"/>
  <c r="G20" i="2"/>
  <c r="F20" i="2"/>
  <c r="N19" i="2"/>
  <c r="M19" i="2"/>
  <c r="J19" i="2"/>
  <c r="H19" i="2"/>
  <c r="G19" i="2"/>
  <c r="F19" i="2"/>
  <c r="N18" i="2"/>
  <c r="M18" i="2"/>
  <c r="J18" i="2"/>
  <c r="H18" i="2"/>
  <c r="G18" i="2"/>
  <c r="F18" i="2"/>
  <c r="N17" i="2"/>
  <c r="M17" i="2"/>
  <c r="J17" i="2"/>
  <c r="H17" i="2"/>
  <c r="G17" i="2"/>
  <c r="F17" i="2"/>
  <c r="N16" i="2"/>
  <c r="M16" i="2"/>
  <c r="J16" i="2"/>
  <c r="H16" i="2"/>
  <c r="G16" i="2"/>
  <c r="F16" i="2"/>
  <c r="N15" i="2"/>
  <c r="M15" i="2"/>
  <c r="J15" i="2"/>
  <c r="H15" i="2"/>
  <c r="G15" i="2"/>
  <c r="F15" i="2"/>
  <c r="N14" i="2"/>
  <c r="M14" i="2"/>
  <c r="J14" i="2"/>
  <c r="H14" i="2"/>
  <c r="G14" i="2"/>
  <c r="F14" i="2"/>
  <c r="N13" i="2"/>
  <c r="G13" i="2"/>
  <c r="F13" i="2"/>
  <c r="H13" i="2" s="1"/>
  <c r="N12" i="2"/>
  <c r="G12" i="2"/>
  <c r="F12" i="2"/>
  <c r="H12" i="2" s="1"/>
  <c r="N11" i="2"/>
  <c r="G11" i="2"/>
  <c r="F11" i="2"/>
  <c r="H11" i="2" s="1"/>
  <c r="N10" i="2"/>
  <c r="G10" i="2"/>
  <c r="H10" i="2" s="1"/>
  <c r="F10" i="2"/>
  <c r="N9" i="2"/>
  <c r="G9" i="2"/>
  <c r="F9" i="2"/>
  <c r="H9" i="2" s="1"/>
  <c r="N8" i="2"/>
  <c r="G8" i="2"/>
  <c r="H8" i="2" s="1"/>
  <c r="F8" i="2"/>
  <c r="N7" i="2"/>
  <c r="G7" i="2"/>
  <c r="H7" i="2" s="1"/>
  <c r="F7" i="2"/>
  <c r="N6" i="2"/>
  <c r="B5" i="5" s="1"/>
  <c r="H6" i="2"/>
  <c r="M6" i="2" s="1"/>
  <c r="G6" i="2"/>
  <c r="F6" i="2"/>
  <c r="J13" i="2" l="1"/>
  <c r="M13" i="2"/>
  <c r="M7" i="2"/>
  <c r="B9" i="4" s="1"/>
  <c r="J7" i="2"/>
  <c r="M8" i="2"/>
  <c r="J8" i="2"/>
  <c r="M10" i="2"/>
  <c r="J10" i="2"/>
  <c r="M9" i="2"/>
  <c r="J9" i="2"/>
  <c r="M11" i="2"/>
  <c r="B9" i="5" s="1"/>
  <c r="J11" i="2"/>
  <c r="C5" i="4"/>
  <c r="B11" i="4"/>
  <c r="B10" i="4"/>
  <c r="C5" i="5"/>
  <c r="M12" i="2"/>
  <c r="J12" i="2"/>
  <c r="D5" i="4"/>
  <c r="J6" i="2"/>
  <c r="B5" i="4" s="1"/>
  <c r="C9" i="5" l="1"/>
  <c r="B11" i="5"/>
  <c r="C11" i="5" s="1"/>
</calcChain>
</file>

<file path=xl/sharedStrings.xml><?xml version="1.0" encoding="utf-8"?>
<sst xmlns="http://schemas.openxmlformats.org/spreadsheetml/2006/main" count="195" uniqueCount="149">
  <si>
    <t>CONTROLE DE ESTOQUE — Guia de uso</t>
  </si>
  <si>
    <t>Modelo para produtos, materiais e insumos. Cadastre itens uma vez, registre cada entrada/saída e acompanhe saldo, valor e reposição automaticamente.</t>
  </si>
  <si>
    <t>COMO USAR</t>
  </si>
  <si>
    <t>1</t>
  </si>
  <si>
    <t>Na aba PRODUTOS, preencha as colunas azuis: Produto, SKU/Código, Categoria, Unidade, Estoque inicial, Custo unitário, Estoque mínimo e Fornecedor.</t>
  </si>
  <si>
    <t>2</t>
  </si>
  <si>
    <t>Na aba MOVIMENTACOES, registre cada movimentação em uma nova linha. Use exatamente Entrada ou Saída no campo Tipo.</t>
  </si>
  <si>
    <t>3</t>
  </si>
  <si>
    <t>Não digite nas colunas calculadas: Entradas, Saídas, Saldo atual, Valor em estoque, Necessidade de reposição, Verificação SKU e Produto (na aba de movimentos).</t>
  </si>
  <si>
    <t>4</t>
  </si>
  <si>
    <t>Consulte o DASHBOARD para os indicadores e filtre PRODUTOS por Necessidade de reposição para priorizar compras.</t>
  </si>
  <si>
    <t>REGRA DE REPOSIÇÃO</t>
  </si>
  <si>
    <t>Alerta</t>
  </si>
  <si>
    <t>REPOR quando Saldo atual &lt;= Estoque mínimo; SALDO NEGATIVO quando o saldo ficar abaixo de zero.</t>
  </si>
  <si>
    <t>Importante</t>
  </si>
  <si>
    <t>O Estoque mínimo é um limiar operacional informado por você. Este modelo não calcula ponto de reposição por demanda, lead time ou estoque de segurança.</t>
  </si>
  <si>
    <t>VALORAÇÃO</t>
  </si>
  <si>
    <t>Regra</t>
  </si>
  <si>
    <t>Valor em estoque = Saldo atual × Custo unitário cadastrado.</t>
  </si>
  <si>
    <t>Limite</t>
  </si>
  <si>
    <t>O custo unitário é tratado como custo de referência/gerencial. O arquivo não implementa custo médio móvel, PEPS/FIFO ou regras contábeis/fiscais de valoração.</t>
  </si>
  <si>
    <t>CAPACIDADE E COMPATIBILIDADE</t>
  </si>
  <si>
    <t>Capacidade</t>
  </si>
  <si>
    <t>Pré-configurado para até 200 produtos e 1.000 movimentações. As tabelas podem ser redimensionadas no Excel quando necessário.</t>
  </si>
  <si>
    <t>Compatibilidade</t>
  </si>
  <si>
    <t>Fórmulas consolidadas: IF, SUMIFS, COUNTIF/COUNTIFS, INDEX e MATCH. Sem macros e sem links externos.</t>
  </si>
  <si>
    <t>LEGENDA VISUAL</t>
  </si>
  <si>
    <t>Azul</t>
  </si>
  <si>
    <t>Entrada manual.</t>
  </si>
  <si>
    <t>Verde</t>
  </si>
  <si>
    <t>Fórmula que consulta outra aba.</t>
  </si>
  <si>
    <t>Preto</t>
  </si>
  <si>
    <t>Fórmula calculada na própria aba.</t>
  </si>
  <si>
    <t>Amarelo/Vermelho</t>
  </si>
  <si>
    <t>Atenção ou problema operacional.</t>
  </si>
  <si>
    <t>FONTES CONSULTADAS — 11/08/2026</t>
  </si>
  <si>
    <t>Microsoft</t>
  </si>
  <si>
    <t>https://support.microsoft.com/en-us/excel/using-structured-references-with-excel-tables</t>
  </si>
  <si>
    <t>https://support.microsoft.com/en-us/excel/get-started/apply-data-validation-to-cells</t>
  </si>
  <si>
    <t>Oracle</t>
  </si>
  <si>
    <t>https://docs.oracle.com/cd/A60725_05/html/comnls/us/inv/roplan.htm</t>
  </si>
  <si>
    <t>https://docs.oracle.com/en/cloud/saas/netsuite/ns-online-help/section_N2254698.html</t>
  </si>
  <si>
    <t>CADASTRO E POSIÇÃO DE ESTOQUE</t>
  </si>
  <si>
    <t>Preencha apenas os campos azuis. Entradas e saídas vêm da aba MOVIMENTACOES; saldo, valor e alertas são calculados.</t>
  </si>
  <si>
    <t>Entradas manuais em azul</t>
  </si>
  <si>
    <t>Fórmulas entre abas em verde</t>
  </si>
  <si>
    <t>Fórmulas locais em preto</t>
  </si>
  <si>
    <t>Alertas automáticos</t>
  </si>
  <si>
    <t>Produto</t>
  </si>
  <si>
    <t>SKU/Código</t>
  </si>
  <si>
    <t>Categoria</t>
  </si>
  <si>
    <t>Unidade</t>
  </si>
  <si>
    <t>Estoque inicial</t>
  </si>
  <si>
    <t>Entradas</t>
  </si>
  <si>
    <t>Saídas</t>
  </si>
  <si>
    <t>Saldo atual</t>
  </si>
  <si>
    <t>Custo unitário (R$)</t>
  </si>
  <si>
    <t>Valor em estoque (R$)</t>
  </si>
  <si>
    <t>Estoque mínimo</t>
  </si>
  <si>
    <t>Fornecedor</t>
  </si>
  <si>
    <t>Necessidade de reposição</t>
  </si>
  <si>
    <t>Verificação SKU</t>
  </si>
  <si>
    <t>Luva nitrílica caixa c/100</t>
  </si>
  <si>
    <t>EPI-001</t>
  </si>
  <si>
    <t>EPI</t>
  </si>
  <si>
    <t>cx</t>
  </si>
  <si>
    <t>Fornecedor Alfa</t>
  </si>
  <si>
    <t>Álcool 70% 1L</t>
  </si>
  <si>
    <t>INS-002</t>
  </si>
  <si>
    <t>Insumo</t>
  </si>
  <si>
    <t>L</t>
  </si>
  <si>
    <t>Fornecedor Beta</t>
  </si>
  <si>
    <t>Papel A4 resma</t>
  </si>
  <si>
    <t>MAT-003</t>
  </si>
  <si>
    <t>Material de consumo</t>
  </si>
  <si>
    <t>resma</t>
  </si>
  <si>
    <t>Fornecedor Gama</t>
  </si>
  <si>
    <t>Caneta esferográfica azul</t>
  </si>
  <si>
    <t>MAT-004</t>
  </si>
  <si>
    <t>un</t>
  </si>
  <si>
    <t>Detergente neutro 500mL</t>
  </si>
  <si>
    <t>INS-005</t>
  </si>
  <si>
    <t>Cabo HDMI 2m</t>
  </si>
  <si>
    <t>PEC-006</t>
  </si>
  <si>
    <t>Peça/Manutenção</t>
  </si>
  <si>
    <t>Fornecedor Delta</t>
  </si>
  <si>
    <t>Toner preto</t>
  </si>
  <si>
    <t>MAT-007</t>
  </si>
  <si>
    <t>Fornecedor Épsilon</t>
  </si>
  <si>
    <t>Máscara descartável caixa c/50</t>
  </si>
  <si>
    <t>EPI-008</t>
  </si>
  <si>
    <t>MOVIMENTAÇÕES DE ESTOQUE</t>
  </si>
  <si>
    <t>Cada linha representa uma entrada ou saída. O Produto é preenchido por fórmula a partir do SKU; demais campos azuis são de entrada manual.</t>
  </si>
  <si>
    <t>Data</t>
  </si>
  <si>
    <t>Referência</t>
  </si>
  <si>
    <t>SKU cadastrado</t>
  </si>
  <si>
    <t>Fórmula</t>
  </si>
  <si>
    <t>Entrada/Saída</t>
  </si>
  <si>
    <t>Quantidade &gt; 0</t>
  </si>
  <si>
    <t>Livre</t>
  </si>
  <si>
    <t>Documento/Referência</t>
  </si>
  <si>
    <t>Tipo</t>
  </si>
  <si>
    <t>Quantidade</t>
  </si>
  <si>
    <t>Observação</t>
  </si>
  <si>
    <t>Responsável</t>
  </si>
  <si>
    <t>ENT-0001</t>
  </si>
  <si>
    <t>Saída</t>
  </si>
  <si>
    <t>Consumo operacional</t>
  </si>
  <si>
    <t>Equipe A</t>
  </si>
  <si>
    <t>ENT-0002</t>
  </si>
  <si>
    <t>ENT-0003</t>
  </si>
  <si>
    <t>Entrada</t>
  </si>
  <si>
    <t>Compra</t>
  </si>
  <si>
    <t>Equipe B</t>
  </si>
  <si>
    <t>ENT-0004</t>
  </si>
  <si>
    <t>Uso administrativo</t>
  </si>
  <si>
    <t>ENT-0005</t>
  </si>
  <si>
    <t>ENT-0006</t>
  </si>
  <si>
    <t>Limpeza</t>
  </si>
  <si>
    <t>Equipe C</t>
  </si>
  <si>
    <t>ENT-0007</t>
  </si>
  <si>
    <t>Manutenção</t>
  </si>
  <si>
    <t>ENT-0008</t>
  </si>
  <si>
    <t>Substituição</t>
  </si>
  <si>
    <t>ENT-0009</t>
  </si>
  <si>
    <t>ENT-0010</t>
  </si>
  <si>
    <t>Reposição</t>
  </si>
  <si>
    <t>DASHBOARD DE ESTOQUE</t>
  </si>
  <si>
    <t>Visão rápida para priorizar reposição. Para detalhes, filtre a coluna Necessidade de reposição na aba PRODUTOS.</t>
  </si>
  <si>
    <t>Produtos cadastrados</t>
  </si>
  <si>
    <t>Valor total em estoque</t>
  </si>
  <si>
    <t>Itens para repor</t>
  </si>
  <si>
    <t>Itens sem estoque</t>
  </si>
  <si>
    <t>Status de estoque</t>
  </si>
  <si>
    <t>OK</t>
  </si>
  <si>
    <t>REPOR</t>
  </si>
  <si>
    <t>SALDO NEGATIVO</t>
  </si>
  <si>
    <t>Regra do alerta: REPOR quando Saldo atual &lt;= Estoque mínimo. O nível mínimo deve ser revisado conforme consumo, prazo do fornecedor e criticidade do item.</t>
  </si>
  <si>
    <t>AUDITORIA E CONTROLES</t>
  </si>
  <si>
    <t>Controles para detectar erros comuns antes de confiar nos saldos. Resultado esperado: zero ocorrências críticas.</t>
  </si>
  <si>
    <t>Controle</t>
  </si>
  <si>
    <t>Ocorrências</t>
  </si>
  <si>
    <t>Situação</t>
  </si>
  <si>
    <t>SKUs duplicados</t>
  </si>
  <si>
    <t>Movimentos com SKU não cadastrado</t>
  </si>
  <si>
    <t>Movimentos com quantidade &lt;= 0</t>
  </si>
  <si>
    <t>Movimentos sem tipo</t>
  </si>
  <si>
    <t>Produtos com saldo negativo</t>
  </si>
  <si>
    <t>Status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</si>
</sst>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R$&quot;\ #,##0.00"/>
  </numFmts>
  <fonts count="13">
    <font>
      <sz val="11"/>
      <name val="Carlito"/>
    </font>
    <font>
      <b/>
      <sz val="18"/>
      <color rgb="FFFFFFFF"/>
      <name val="Carlito"/>
    </font>
    <font>
      <i/>
      <sz val="10"/>
      <color rgb="FF16324F"/>
      <name val="Carlito"/>
    </font>
    <font>
      <b/>
      <sz val="11"/>
      <color rgb="FF16324F"/>
      <name val="Carlito"/>
    </font>
    <font>
      <i/>
      <sz val="9"/>
      <color rgb="FF6B7280"/>
      <name val="Carlito"/>
    </font>
    <font>
      <b/>
      <sz val="10"/>
      <color rgb="FFFFFFFF"/>
      <name val="Carlito"/>
    </font>
    <font>
      <sz val="11"/>
      <color rgb="FF1D4ED8"/>
      <name val="Carlito"/>
    </font>
    <font>
      <sz val="11"/>
      <color rgb="FF15803D"/>
      <name val="Carlito"/>
    </font>
    <font>
      <sz val="11"/>
      <color rgb="FF111827"/>
      <name val="Carlito"/>
    </font>
    <font>
      <b/>
      <sz val="16"/>
      <color rgb="FF16324F"/>
      <name val="Carlito"/>
    </font>
    <font>
      <sz val="11"/>
      <color rgb="FF16324F"/>
      <name val="Carlito"/>
    </font>
    <font>
      <i/>
      <sz val="11"/>
      <color rgb="FF7C2D12"/>
      <name val="Carlito"/>
    </font>
    <font>
      <b/>
      <sz val="11"/>
      <color rgb="FF111827"/>
      <name val="Carlito"/>
    </font>
  </fonts>
  <fills count="9">
    <fill>
      <patternFill patternType="none"/>
    </fill>
    <fill>
      <patternFill patternType="gray125"/>
    </fill>
    <fill>
      <patternFill patternType="solid">
        <fgColor rgb="FF16324F"/>
      </patternFill>
    </fill>
    <fill>
      <patternFill patternType="solid">
        <fgColor rgb="FFEAF2F8"/>
      </patternFill>
    </fill>
    <fill>
      <patternFill patternType="solid">
        <fgColor rgb="FF0F766E"/>
      </patternFill>
    </fill>
    <fill>
      <patternFill patternType="solid">
        <fgColor rgb="FFDDF3EF"/>
      </patternFill>
    </fill>
    <fill>
      <patternFill patternType="solid">
        <fgColor rgb="FFF3F4F6"/>
      </patternFill>
    </fill>
    <fill>
      <patternFill patternType="solid">
        <fgColor rgb="FFFFF3CD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3" borderId="0" xfId="0" applyNumberFormat="1" applyFont="1" applyFill="1" applyBorder="1" applyAlignment="1">
      <alignment vertical="top"/>
    </xf>
    <xf numFmtId="0" fontId="3" fillId="3" borderId="0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vertical="top"/>
    </xf>
    <xf numFmtId="0" fontId="0" fillId="0" borderId="0" xfId="0" applyNumberFormat="1" applyFont="1" applyFill="1" applyBorder="1" applyAlignment="1">
      <alignment vertical="top" wrapText="1"/>
    </xf>
    <xf numFmtId="0" fontId="4" fillId="0" borderId="0" xfId="0" applyNumberFormat="1" applyFont="1" applyFill="1" applyBorder="1"/>
    <xf numFmtId="0" fontId="5" fillId="4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2" fontId="7" fillId="0" borderId="0" xfId="0" applyNumberFormat="1" applyFont="1" applyFill="1" applyBorder="1" applyAlignment="1">
      <alignment vertical="center" wrapText="1"/>
    </xf>
    <xf numFmtId="2" fontId="8" fillId="0" borderId="0" xfId="0" applyNumberFormat="1" applyFont="1" applyFill="1" applyBorder="1" applyAlignment="1">
      <alignment vertical="center" wrapText="1"/>
    </xf>
    <xf numFmtId="164" fontId="6" fillId="0" borderId="0" xfId="0" applyNumberFormat="1" applyFont="1" applyFill="1" applyBorder="1" applyAlignment="1">
      <alignment vertical="center" wrapText="1"/>
    </xf>
    <xf numFmtId="164" fontId="8" fillId="0" borderId="0" xfId="0" applyNumberFormat="1" applyFont="1" applyFill="1" applyBorder="1" applyAlignment="1">
      <alignment vertical="center" wrapText="1"/>
    </xf>
    <xf numFmtId="0" fontId="8" fillId="0" borderId="0" xfId="0" applyNumberFormat="1" applyFont="1" applyFill="1" applyBorder="1" applyAlignment="1">
      <alignment vertical="center" wrapText="1"/>
    </xf>
    <xf numFmtId="14" fontId="6" fillId="0" borderId="0" xfId="0" applyNumberFormat="1" applyFont="1" applyFill="1" applyBorder="1" applyAlignment="1">
      <alignment vertical="center" wrapText="1"/>
    </xf>
    <xf numFmtId="0" fontId="7" fillId="0" borderId="0" xfId="0" applyNumberFormat="1" applyFont="1" applyFill="1" applyBorder="1" applyAlignment="1">
      <alignment vertical="center" wrapText="1"/>
    </xf>
    <xf numFmtId="0" fontId="9" fillId="5" borderId="0" xfId="0" applyNumberFormat="1" applyFont="1" applyFill="1" applyBorder="1" applyAlignment="1">
      <alignment horizontal="center" vertical="center"/>
    </xf>
    <xf numFmtId="164" fontId="9" fillId="5" borderId="0" xfId="0" applyNumberFormat="1" applyFont="1" applyFill="1" applyBorder="1" applyAlignment="1">
      <alignment horizontal="center" vertical="center"/>
    </xf>
    <xf numFmtId="0" fontId="10" fillId="6" borderId="0" xfId="0" applyNumberFormat="1" applyFont="1" applyFill="1" applyBorder="1" applyAlignment="1">
      <alignment vertical="center"/>
    </xf>
    <xf numFmtId="0" fontId="3" fillId="3" borderId="0" xfId="0" applyNumberFormat="1" applyFont="1" applyFill="1" applyBorder="1" applyAlignment="1">
      <alignment vertical="center"/>
    </xf>
    <xf numFmtId="0" fontId="12" fillId="3" borderId="0" xfId="0" applyNumberFormat="1" applyFont="1" applyFill="1" applyBorder="1" applyAlignment="1">
      <alignment vertical="top" wrapText="1"/>
    </xf>
    <xf numFmtId="0" fontId="11" fillId="8" borderId="0" xfId="0" applyNumberFormat="1" applyFont="1" applyFill="1" applyBorder="1" applyAlignment="1">
      <alignment vertical="center" wrapText="1"/>
    </xf>
    <xf numFmtId="0" fontId="1" fillId="2" borderId="0" xfId="0" applyNumberFormat="1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vertical="center" wrapText="1"/>
    </xf>
    <xf numFmtId="0" fontId="11" fillId="7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8">
    <dxf>
      <font>
        <b/>
        <color rgb="FF166534"/>
      </font>
      <fill>
        <patternFill patternType="solid">
          <bgColor rgb="FFE2F0D9"/>
        </patternFill>
      </fill>
    </dxf>
    <dxf>
      <font>
        <b/>
        <color rgb="FFB91C1C"/>
      </font>
      <fill>
        <patternFill patternType="solid">
          <bgColor rgb="FFFDE2E1"/>
        </patternFill>
      </fill>
    </dxf>
    <dxf>
      <font>
        <b/>
        <color rgb="FFB91C1C"/>
      </font>
      <fill>
        <patternFill patternType="solid">
          <bgColor rgb="FFFDE2E1"/>
        </patternFill>
      </fill>
    </dxf>
    <dxf>
      <font>
        <b/>
        <color rgb="FFB91C1C"/>
      </font>
      <fill>
        <patternFill patternType="solid">
          <bgColor rgb="FFFDE2E1"/>
        </patternFill>
      </fill>
    </dxf>
    <dxf>
      <font>
        <b/>
        <color rgb="FFB91C1C"/>
      </font>
      <fill>
        <patternFill patternType="solid">
          <bgColor rgb="FFFDE2E1"/>
        </patternFill>
      </fill>
    </dxf>
    <dxf>
      <font>
        <color rgb="FF166534"/>
      </font>
      <fill>
        <patternFill patternType="solid">
          <bgColor rgb="FFE2F0D9"/>
        </patternFill>
      </fill>
    </dxf>
    <dxf>
      <font>
        <b/>
        <color rgb="FFB91C1C"/>
      </font>
      <fill>
        <patternFill patternType="solid">
          <bgColor rgb="FFFDE2E1"/>
        </patternFill>
      </fill>
    </dxf>
    <dxf>
      <font>
        <b/>
        <color rgb="FF92400E"/>
      </font>
      <fill>
        <patternFill patternType="solid">
          <bgColor rgb="FFFFF3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c:style val="2"/>
  <c:chart>
    <c:title>
      <c:tx>
        <c:rich>
          <a:bodyPr/>
          <a:lstStyle/>
          <a:p>
            <a:r>
              <a:rPr lang="pt-BR"/>
              <a:t>Itens por status de estoque</a:t>
            </a:r>
          </a:p>
        </c:rich>
      </c:tx>
      <c:layout/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Quantidade</c:v>
          </c:tx>
          <c:invertIfNegative val="1"/>
          <c:cat>
            <c:strRef>
              <c:f>DASHBOARD!$A$9:$A$11</c:f>
              <c:strCache>
                <c:ptCount val="3"/>
                <c:pt idx="0">
                  <c:v>OK</c:v>
                </c:pt>
                <c:pt idx="1">
                  <c:v>REPOR</c:v>
                </c:pt>
                <c:pt idx="2">
                  <c:v>SALDO NEGATIVO</c:v>
                </c:pt>
              </c:strCache>
            </c:strRef>
          </c:cat>
          <c:val>
            <c:numRef>
              <c:f>DASHBOARD!$B$9:$B$11</c:f>
              <c:numCache>
                <c:formatCode>General</c:formatCode>
                <c:ptCount val="3"/>
                <c:pt idx="0">
                  <c:v>4</c:v>
                </c:pt>
                <c:pt idx="1">
                  <c:v>4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5705784"/>
        <c:axId val="448499792"/>
      </c:barChart>
      <c:catAx>
        <c:axId val="445705784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8499792"/>
        <c:crosses val="autoZero"/>
        <c:auto val="1"/>
        <c:lblAlgn val="ctr"/>
        <c:lblOffset val="100"/>
        <c:noMultiLvlLbl val="0"/>
      </c:catAx>
      <c:valAx>
        <c:axId val="44849979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45705784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8</xdr:col>
      <xdr:colOff>0</xdr:colOff>
      <xdr:row>18</xdr:row>
      <xdr:rowOff>0</xdr:rowOff>
    </xdr:to>
    <xdr:graphicFrame macro="">
      <xdr:nvGraphicFramePr>
        <xdr:cNvPr id="2" name="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ProdutosTable" displayName="ProdutosTable" ref="A5:N205" totalsRowShown="0">
  <tableColumns count="14">
    <tableColumn id="1" name="Produto"/>
    <tableColumn id="2" name="SKU/Código"/>
    <tableColumn id="3" name="Categoria"/>
    <tableColumn id="4" name="Unidade"/>
    <tableColumn id="5" name="Estoque inicial"/>
    <tableColumn id="6" name="Entradas"/>
    <tableColumn id="7" name="Saídas"/>
    <tableColumn id="8" name="Saldo atual"/>
    <tableColumn id="9" name="Custo unitário (R$)"/>
    <tableColumn id="10" name="Valor em estoque (R$)"/>
    <tableColumn id="11" name="Estoque mínimo"/>
    <tableColumn id="12" name="Fornecedor"/>
    <tableColumn id="13" name="Necessidade de reposição"/>
    <tableColumn id="14" name="Verificação SKU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MovimentosTable" displayName="MovimentosTable" ref="A5:H1005" totalsRowShown="0">
  <tableColumns count="8">
    <tableColumn id="1" name="Data"/>
    <tableColumn id="2" name="Documento/Referência"/>
    <tableColumn id="3" name="SKU/Código"/>
    <tableColumn id="4" name="Produto"/>
    <tableColumn id="5" name="Tipo"/>
    <tableColumn id="6" name="Quantidade"/>
    <tableColumn id="7" name="Observação"/>
    <tableColumn id="8" name="Responsáv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showGridLines="0" tabSelected="1" workbookViewId="0">
      <selection sqref="A1:H1"/>
    </sheetView>
  </sheetViews>
  <sheetFormatPr defaultRowHeight="14.25"/>
  <cols>
    <col min="1" max="4" width="22" customWidth="1"/>
    <col min="5" max="8" width="14" customWidth="1"/>
  </cols>
  <sheetData>
    <row r="1" spans="1:8" ht="30" customHeight="1">
      <c r="A1" s="22" t="s">
        <v>127</v>
      </c>
      <c r="B1" s="22"/>
      <c r="C1" s="22"/>
      <c r="D1" s="22"/>
      <c r="E1" s="22"/>
      <c r="F1" s="22"/>
      <c r="G1" s="22"/>
      <c r="H1" s="22"/>
    </row>
    <row r="2" spans="1:8" ht="27.95" customHeight="1">
      <c r="A2" s="23" t="s">
        <v>128</v>
      </c>
      <c r="B2" s="23"/>
      <c r="C2" s="23"/>
      <c r="D2" s="23"/>
      <c r="E2" s="23"/>
      <c r="F2" s="23"/>
      <c r="G2" s="23"/>
      <c r="H2" s="23"/>
    </row>
    <row r="4" spans="1:8">
      <c r="A4" s="6" t="s">
        <v>129</v>
      </c>
      <c r="B4" s="6" t="s">
        <v>130</v>
      </c>
      <c r="C4" s="6" t="s">
        <v>131</v>
      </c>
      <c r="D4" s="6" t="s">
        <v>132</v>
      </c>
    </row>
    <row r="5" spans="1:8" ht="32.1" customHeight="1">
      <c r="A5" s="16">
        <f>COUNTA(PRODUTOS!$B$6:$B$205)</f>
        <v>8</v>
      </c>
      <c r="B5" s="17">
        <f>SUM(PRODUTOS!$J$6:$J$205)</f>
        <v>1145.5999999999999</v>
      </c>
      <c r="C5" s="16">
        <f>COUNTIF(PRODUTOS!$M$6:$M$205,"REPOR")+COUNTIF(PRODUTOS!$M$6:$M$205,"SALDO NEGATIVO")</f>
        <v>4</v>
      </c>
      <c r="D5" s="16">
        <f>COUNTIFS(PRODUTOS!$B$6:$B$205,"&lt;&gt;",PRODUTOS!$H$6:$H$205,0)</f>
        <v>1</v>
      </c>
    </row>
    <row r="8" spans="1:8">
      <c r="A8" s="6" t="s">
        <v>133</v>
      </c>
      <c r="B8" s="6" t="s">
        <v>102</v>
      </c>
    </row>
    <row r="9" spans="1:8">
      <c r="A9" s="18" t="s">
        <v>134</v>
      </c>
      <c r="B9" s="18">
        <f>COUNTIF(PRODUTOS!$M$6:$M$205,"OK")</f>
        <v>4</v>
      </c>
    </row>
    <row r="10" spans="1:8">
      <c r="A10" s="18" t="s">
        <v>135</v>
      </c>
      <c r="B10" s="18">
        <f>COUNTIF(PRODUTOS!$M$6:$M$205,"REPOR")</f>
        <v>4</v>
      </c>
    </row>
    <row r="11" spans="1:8">
      <c r="A11" s="18" t="s">
        <v>136</v>
      </c>
      <c r="B11" s="18">
        <f>COUNTIF(PRODUTOS!$M$6:$M$205,"SALDO NEGATIVO")</f>
        <v>0</v>
      </c>
    </row>
    <row r="14" spans="1:8" ht="38.1" customHeight="1">
      <c r="A14" s="21"/>
      <c r="B14" s="21"/>
      <c r="C14" s="21"/>
      <c r="D14" s="21"/>
      <c r="E14" s="21"/>
      <c r="F14" s="21"/>
      <c r="G14" s="21"/>
      <c r="H14" s="21"/>
    </row>
    <row r="20" spans="1:8" ht="24" customHeight="1">
      <c r="A20" s="24" t="s">
        <v>137</v>
      </c>
      <c r="B20" s="24"/>
      <c r="C20" s="24"/>
      <c r="D20" s="24"/>
      <c r="E20" s="24"/>
      <c r="F20" s="24"/>
      <c r="G20" s="24"/>
      <c r="H20" s="24"/>
    </row>
    <row r="21" spans="1:8" ht="24" customHeight="1">
      <c r="A21" s="24"/>
      <c r="B21" s="24"/>
      <c r="C21" s="24"/>
      <c r="D21" s="24"/>
      <c r="E21" s="24"/>
      <c r="F21" s="24"/>
      <c r="G21" s="24"/>
      <c r="H21" s="24"/>
    </row>
  </sheetData>
  <mergeCells count="3">
    <mergeCell ref="A1:H1"/>
    <mergeCell ref="A2:H2"/>
    <mergeCell ref="A20:H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B20" sqref="B20"/>
    </sheetView>
  </sheetViews>
  <sheetFormatPr defaultRowHeight="14.25"/>
  <cols>
    <col min="1" max="1" width="18" customWidth="1"/>
    <col min="2" max="2" width="90" customWidth="1"/>
    <col min="3" max="8" width="3" customWidth="1"/>
  </cols>
  <sheetData>
    <row r="1" spans="1:8" ht="30" customHeight="1">
      <c r="A1" s="22" t="s">
        <v>0</v>
      </c>
      <c r="B1" s="22"/>
      <c r="C1" s="22"/>
      <c r="D1" s="22"/>
      <c r="E1" s="22"/>
      <c r="F1" s="22"/>
      <c r="G1" s="22"/>
      <c r="H1" s="22"/>
    </row>
    <row r="2" spans="1:8" ht="32.1" customHeight="1">
      <c r="A2" s="23" t="s">
        <v>1</v>
      </c>
      <c r="B2" s="23"/>
      <c r="C2" s="23"/>
      <c r="D2" s="23"/>
      <c r="E2" s="23"/>
      <c r="F2" s="23"/>
      <c r="G2" s="23"/>
      <c r="H2" s="23"/>
    </row>
    <row r="4" spans="1:8" ht="15">
      <c r="A4" s="1" t="s">
        <v>2</v>
      </c>
      <c r="B4" s="2"/>
    </row>
    <row r="5" spans="1:8" ht="28.5">
      <c r="A5" s="3" t="s">
        <v>3</v>
      </c>
      <c r="B5" s="4" t="s">
        <v>4</v>
      </c>
    </row>
    <row r="6" spans="1:8" ht="28.5">
      <c r="A6" s="3" t="s">
        <v>5</v>
      </c>
      <c r="B6" s="4" t="s">
        <v>6</v>
      </c>
    </row>
    <row r="7" spans="1:8" ht="28.5">
      <c r="A7" s="3" t="s">
        <v>7</v>
      </c>
      <c r="B7" s="4" t="s">
        <v>8</v>
      </c>
    </row>
    <row r="8" spans="1:8" ht="28.5">
      <c r="A8" s="3" t="s">
        <v>9</v>
      </c>
      <c r="B8" s="4" t="s">
        <v>10</v>
      </c>
    </row>
    <row r="9" spans="1:8" ht="15">
      <c r="A9" s="1" t="s">
        <v>11</v>
      </c>
      <c r="B9" s="2"/>
    </row>
    <row r="10" spans="1:8" ht="15">
      <c r="A10" s="3" t="s">
        <v>12</v>
      </c>
      <c r="B10" s="4" t="s">
        <v>13</v>
      </c>
    </row>
    <row r="11" spans="1:8" ht="28.5">
      <c r="A11" s="3" t="s">
        <v>14</v>
      </c>
      <c r="B11" s="4" t="s">
        <v>15</v>
      </c>
    </row>
    <row r="12" spans="1:8" ht="15">
      <c r="A12" s="1" t="s">
        <v>16</v>
      </c>
      <c r="B12" s="2"/>
    </row>
    <row r="13" spans="1:8" ht="15">
      <c r="A13" s="3" t="s">
        <v>17</v>
      </c>
      <c r="B13" s="4" t="s">
        <v>18</v>
      </c>
    </row>
    <row r="14" spans="1:8" ht="28.5">
      <c r="A14" s="3" t="s">
        <v>19</v>
      </c>
      <c r="B14" s="4" t="s">
        <v>20</v>
      </c>
    </row>
    <row r="15" spans="1:8" ht="15">
      <c r="A15" s="1" t="s">
        <v>21</v>
      </c>
      <c r="B15" s="2"/>
    </row>
    <row r="16" spans="1:8" ht="28.5">
      <c r="A16" s="3" t="s">
        <v>22</v>
      </c>
      <c r="B16" s="4" t="s">
        <v>23</v>
      </c>
    </row>
    <row r="17" spans="1:2" ht="28.5">
      <c r="A17" s="3" t="s">
        <v>24</v>
      </c>
      <c r="B17" s="4" t="s">
        <v>25</v>
      </c>
    </row>
    <row r="18" spans="1:2" ht="15">
      <c r="A18" s="1" t="s">
        <v>26</v>
      </c>
      <c r="B18" s="2"/>
    </row>
    <row r="19" spans="1:2" ht="15">
      <c r="A19" s="1" t="s">
        <v>27</v>
      </c>
      <c r="B19" s="20" t="s">
        <v>28</v>
      </c>
    </row>
    <row r="20" spans="1:2" ht="15">
      <c r="A20" s="3" t="s">
        <v>29</v>
      </c>
      <c r="B20" s="4" t="s">
        <v>30</v>
      </c>
    </row>
    <row r="21" spans="1:2" ht="15">
      <c r="A21" s="3" t="s">
        <v>31</v>
      </c>
      <c r="B21" s="4" t="s">
        <v>32</v>
      </c>
    </row>
    <row r="22" spans="1:2" ht="15">
      <c r="A22" s="3" t="s">
        <v>33</v>
      </c>
      <c r="B22" s="4" t="s">
        <v>34</v>
      </c>
    </row>
    <row r="23" spans="1:2" ht="15">
      <c r="A23" s="1" t="s">
        <v>35</v>
      </c>
      <c r="B23" s="2"/>
    </row>
    <row r="24" spans="1:2" ht="15">
      <c r="A24" s="3" t="s">
        <v>36</v>
      </c>
      <c r="B24" s="4" t="s">
        <v>37</v>
      </c>
    </row>
    <row r="25" spans="1:2" ht="15">
      <c r="A25" s="3" t="s">
        <v>36</v>
      </c>
      <c r="B25" s="4" t="s">
        <v>38</v>
      </c>
    </row>
    <row r="26" spans="1:2" ht="15">
      <c r="A26" s="3" t="s">
        <v>39</v>
      </c>
      <c r="B26" s="4" t="s">
        <v>40</v>
      </c>
    </row>
    <row r="27" spans="1:2" ht="15">
      <c r="A27" s="3" t="s">
        <v>39</v>
      </c>
      <c r="B27" s="4" t="s">
        <v>41</v>
      </c>
    </row>
  </sheetData>
  <mergeCells count="2">
    <mergeCell ref="A1:H1"/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5"/>
  <sheetViews>
    <sheetView workbookViewId="0"/>
  </sheetViews>
  <sheetFormatPr defaultRowHeight="14.25"/>
  <cols>
    <col min="1" max="1" width="30" customWidth="1"/>
    <col min="2" max="2" width="15" customWidth="1"/>
    <col min="3" max="3" width="21" customWidth="1"/>
    <col min="4" max="4" width="10" customWidth="1"/>
    <col min="5" max="5" width="14" customWidth="1"/>
    <col min="6" max="7" width="12" customWidth="1"/>
    <col min="8" max="8" width="13" customWidth="1"/>
    <col min="9" max="9" width="16" customWidth="1"/>
    <col min="10" max="10" width="18" customWidth="1"/>
    <col min="11" max="11" width="14" customWidth="1"/>
    <col min="12" max="13" width="23" customWidth="1"/>
    <col min="14" max="14" width="16" customWidth="1"/>
  </cols>
  <sheetData>
    <row r="1" spans="1:14" ht="30" customHeight="1">
      <c r="A1" s="22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27.95" customHeight="1">
      <c r="A2" s="23" t="s">
        <v>43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>
      <c r="A4" s="5" t="s">
        <v>44</v>
      </c>
      <c r="B4" s="5"/>
      <c r="C4" s="5"/>
      <c r="D4" s="5"/>
      <c r="E4" s="5"/>
      <c r="F4" s="5" t="s">
        <v>45</v>
      </c>
      <c r="G4" s="5"/>
      <c r="H4" s="5" t="s">
        <v>46</v>
      </c>
      <c r="I4" s="5"/>
      <c r="J4" s="5"/>
      <c r="K4" s="5"/>
      <c r="L4" s="5"/>
      <c r="M4" s="5" t="s">
        <v>47</v>
      </c>
      <c r="N4" s="5"/>
    </row>
    <row r="5" spans="1:14" ht="33.950000000000003" customHeight="1">
      <c r="A5" s="6" t="s">
        <v>48</v>
      </c>
      <c r="B5" s="6" t="s">
        <v>49</v>
      </c>
      <c r="C5" s="6" t="s">
        <v>50</v>
      </c>
      <c r="D5" s="6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 t="s">
        <v>60</v>
      </c>
      <c r="N5" s="6" t="s">
        <v>61</v>
      </c>
    </row>
    <row r="6" spans="1:14">
      <c r="A6" s="7" t="s">
        <v>62</v>
      </c>
      <c r="B6" s="7" t="s">
        <v>63</v>
      </c>
      <c r="C6" s="7" t="s">
        <v>64</v>
      </c>
      <c r="D6" s="7" t="s">
        <v>65</v>
      </c>
      <c r="E6" s="8">
        <v>12</v>
      </c>
      <c r="F6" s="9">
        <f>IF($B6="","",SUMIFS(MOVIMENTACOES!$F$6:$F$1005,MOVIMENTACOES!$C$6:$C$1005,$B6,MOVIMENTACOES!$E$6:$E$1005,"Entrada"))</f>
        <v>4</v>
      </c>
      <c r="G6" s="9">
        <f>IF($B6="","",SUMIFS(MOVIMENTACOES!$F$6:$F$1005,MOVIMENTACOES!$C$6:$C$1005,$B6,MOVIMENTACOES!$E$6:$E$1005,"Saída"))</f>
        <v>3</v>
      </c>
      <c r="H6" s="10">
        <f t="shared" ref="H6:H37" si="0">IF($B6="","",$E6+$F6-$G6)</f>
        <v>13</v>
      </c>
      <c r="I6" s="11">
        <v>42.5</v>
      </c>
      <c r="J6" s="12">
        <f t="shared" ref="J6:J37" si="1">IF($B6="","",$H6*$I6)</f>
        <v>552.5</v>
      </c>
      <c r="K6" s="8">
        <v>5</v>
      </c>
      <c r="L6" s="7" t="s">
        <v>66</v>
      </c>
      <c r="M6" s="13" t="str">
        <f t="shared" ref="M6:M37" si="2">IF($B6="","",IF($H6&lt;0,"SALDO NEGATIVO",IF($H6&lt;=$K6,"REPOR","OK")))</f>
        <v>OK</v>
      </c>
      <c r="N6" s="13" t="str">
        <f t="shared" ref="N6:N37" si="3">IF($B6="","",IF(COUNTIF($B$6:$B$205,$B6)&gt;1,"DUPLICADO","OK"))</f>
        <v>OK</v>
      </c>
    </row>
    <row r="7" spans="1:14" ht="15">
      <c r="A7" s="7" t="s">
        <v>67</v>
      </c>
      <c r="B7" s="7" t="s">
        <v>68</v>
      </c>
      <c r="C7" s="7" t="s">
        <v>69</v>
      </c>
      <c r="D7" s="7" t="s">
        <v>70</v>
      </c>
      <c r="E7" s="8">
        <v>40</v>
      </c>
      <c r="F7" s="9">
        <f>IF($B7="","",SUMIFS(MOVIMENTACOES!$F$6:$F$1005,MOVIMENTACOES!$C$6:$C$1005,$B7,MOVIMENTACOES!$E$6:$E$1005,"Entrada"))</f>
        <v>0</v>
      </c>
      <c r="G7" s="9">
        <f>IF($B7="","",SUMIFS(MOVIMENTACOES!$F$6:$F$1005,MOVIMENTACOES!$C$6:$C$1005,$B7,MOVIMENTACOES!$E$6:$E$1005,"Saída"))</f>
        <v>24</v>
      </c>
      <c r="H7" s="10">
        <f t="shared" si="0"/>
        <v>16</v>
      </c>
      <c r="I7" s="11">
        <v>8.9</v>
      </c>
      <c r="J7" s="12">
        <f t="shared" si="1"/>
        <v>142.4</v>
      </c>
      <c r="K7" s="8">
        <v>20</v>
      </c>
      <c r="L7" s="7" t="s">
        <v>71</v>
      </c>
      <c r="M7" s="13" t="str">
        <f t="shared" si="2"/>
        <v>REPOR</v>
      </c>
      <c r="N7" s="13" t="str">
        <f t="shared" si="3"/>
        <v>OK</v>
      </c>
    </row>
    <row r="8" spans="1:14">
      <c r="A8" s="7" t="s">
        <v>72</v>
      </c>
      <c r="B8" s="7" t="s">
        <v>73</v>
      </c>
      <c r="C8" s="7" t="s">
        <v>74</v>
      </c>
      <c r="D8" s="7" t="s">
        <v>75</v>
      </c>
      <c r="E8" s="8">
        <v>10</v>
      </c>
      <c r="F8" s="9">
        <f>IF($B8="","",SUMIFS(MOVIMENTACOES!$F$6:$F$1005,MOVIMENTACOES!$C$6:$C$1005,$B8,MOVIMENTACOES!$E$6:$E$1005,"Entrada"))</f>
        <v>5</v>
      </c>
      <c r="G8" s="9">
        <f>IF($B8="","",SUMIFS(MOVIMENTACOES!$F$6:$F$1005,MOVIMENTACOES!$C$6:$C$1005,$B8,MOVIMENTACOES!$E$6:$E$1005,"Saída"))</f>
        <v>8</v>
      </c>
      <c r="H8" s="10">
        <f t="shared" si="0"/>
        <v>7</v>
      </c>
      <c r="I8" s="11">
        <v>31.9</v>
      </c>
      <c r="J8" s="12">
        <f t="shared" si="1"/>
        <v>223.29999999999998</v>
      </c>
      <c r="K8" s="8">
        <v>3</v>
      </c>
      <c r="L8" s="7" t="s">
        <v>76</v>
      </c>
      <c r="M8" s="13" t="str">
        <f t="shared" si="2"/>
        <v>OK</v>
      </c>
      <c r="N8" s="13" t="str">
        <f t="shared" si="3"/>
        <v>OK</v>
      </c>
    </row>
    <row r="9" spans="1:14">
      <c r="A9" s="7" t="s">
        <v>77</v>
      </c>
      <c r="B9" s="7" t="s">
        <v>78</v>
      </c>
      <c r="C9" s="7" t="s">
        <v>74</v>
      </c>
      <c r="D9" s="7" t="s">
        <v>79</v>
      </c>
      <c r="E9" s="8">
        <v>50</v>
      </c>
      <c r="F9" s="9">
        <f>IF($B9="","",SUMIFS(MOVIMENTACOES!$F$6:$F$1005,MOVIMENTACOES!$C$6:$C$1005,$B9,MOVIMENTACOES!$E$6:$E$1005,"Entrada"))</f>
        <v>0</v>
      </c>
      <c r="G9" s="9">
        <f>IF($B9="","",SUMIFS(MOVIMENTACOES!$F$6:$F$1005,MOVIMENTACOES!$C$6:$C$1005,$B9,MOVIMENTACOES!$E$6:$E$1005,"Saída"))</f>
        <v>12</v>
      </c>
      <c r="H9" s="10">
        <f t="shared" si="0"/>
        <v>38</v>
      </c>
      <c r="I9" s="11">
        <v>1.8</v>
      </c>
      <c r="J9" s="12">
        <f t="shared" si="1"/>
        <v>68.400000000000006</v>
      </c>
      <c r="K9" s="8">
        <v>15</v>
      </c>
      <c r="L9" s="7" t="s">
        <v>76</v>
      </c>
      <c r="M9" s="13" t="str">
        <f t="shared" si="2"/>
        <v>OK</v>
      </c>
      <c r="N9" s="13" t="str">
        <f t="shared" si="3"/>
        <v>OK</v>
      </c>
    </row>
    <row r="10" spans="1:14" ht="15">
      <c r="A10" s="7" t="s">
        <v>80</v>
      </c>
      <c r="B10" s="7" t="s">
        <v>81</v>
      </c>
      <c r="C10" s="7" t="s">
        <v>69</v>
      </c>
      <c r="D10" s="7" t="s">
        <v>79</v>
      </c>
      <c r="E10" s="8">
        <v>18</v>
      </c>
      <c r="F10" s="9">
        <f>IF($B10="","",SUMIFS(MOVIMENTACOES!$F$6:$F$1005,MOVIMENTACOES!$C$6:$C$1005,$B10,MOVIMENTACOES!$E$6:$E$1005,"Entrada"))</f>
        <v>0</v>
      </c>
      <c r="G10" s="9">
        <f>IF($B10="","",SUMIFS(MOVIMENTACOES!$F$6:$F$1005,MOVIMENTACOES!$C$6:$C$1005,$B10,MOVIMENTACOES!$E$6:$E$1005,"Saída"))</f>
        <v>11</v>
      </c>
      <c r="H10" s="10">
        <f t="shared" si="0"/>
        <v>7</v>
      </c>
      <c r="I10" s="11">
        <v>3.2</v>
      </c>
      <c r="J10" s="12">
        <f t="shared" si="1"/>
        <v>22.400000000000002</v>
      </c>
      <c r="K10" s="8">
        <v>8</v>
      </c>
      <c r="L10" s="7" t="s">
        <v>71</v>
      </c>
      <c r="M10" s="13" t="str">
        <f t="shared" si="2"/>
        <v>REPOR</v>
      </c>
      <c r="N10" s="13" t="str">
        <f t="shared" si="3"/>
        <v>OK</v>
      </c>
    </row>
    <row r="11" spans="1:14">
      <c r="A11" s="7" t="s">
        <v>82</v>
      </c>
      <c r="B11" s="7" t="s">
        <v>83</v>
      </c>
      <c r="C11" s="7" t="s">
        <v>84</v>
      </c>
      <c r="D11" s="7" t="s">
        <v>79</v>
      </c>
      <c r="E11" s="8">
        <v>6</v>
      </c>
      <c r="F11" s="9">
        <f>IF($B11="","",SUMIFS(MOVIMENTACOES!$F$6:$F$1005,MOVIMENTACOES!$C$6:$C$1005,$B11,MOVIMENTACOES!$E$6:$E$1005,"Entrada"))</f>
        <v>0</v>
      </c>
      <c r="G11" s="9">
        <f>IF($B11="","",SUMIFS(MOVIMENTACOES!$F$6:$F$1005,MOVIMENTACOES!$C$6:$C$1005,$B11,MOVIMENTACOES!$E$6:$E$1005,"Saída"))</f>
        <v>2</v>
      </c>
      <c r="H11" s="10">
        <f t="shared" si="0"/>
        <v>4</v>
      </c>
      <c r="I11" s="11">
        <v>24.9</v>
      </c>
      <c r="J11" s="12">
        <f t="shared" si="1"/>
        <v>99.6</v>
      </c>
      <c r="K11" s="8">
        <v>2</v>
      </c>
      <c r="L11" s="7" t="s">
        <v>85</v>
      </c>
      <c r="M11" s="13" t="str">
        <f t="shared" si="2"/>
        <v>OK</v>
      </c>
      <c r="N11" s="13" t="str">
        <f t="shared" si="3"/>
        <v>OK</v>
      </c>
    </row>
    <row r="12" spans="1:14" ht="15">
      <c r="A12" s="7" t="s">
        <v>86</v>
      </c>
      <c r="B12" s="7" t="s">
        <v>87</v>
      </c>
      <c r="C12" s="7" t="s">
        <v>74</v>
      </c>
      <c r="D12" s="7" t="s">
        <v>79</v>
      </c>
      <c r="E12" s="8">
        <v>2</v>
      </c>
      <c r="F12" s="9">
        <f>IF($B12="","",SUMIFS(MOVIMENTACOES!$F$6:$F$1005,MOVIMENTACOES!$C$6:$C$1005,$B12,MOVIMENTACOES!$E$6:$E$1005,"Entrada"))</f>
        <v>0</v>
      </c>
      <c r="G12" s="9">
        <f>IF($B12="","",SUMIFS(MOVIMENTACOES!$F$6:$F$1005,MOVIMENTACOES!$C$6:$C$1005,$B12,MOVIMENTACOES!$E$6:$E$1005,"Saída"))</f>
        <v>2</v>
      </c>
      <c r="H12" s="10">
        <f t="shared" si="0"/>
        <v>0</v>
      </c>
      <c r="I12" s="11">
        <v>189</v>
      </c>
      <c r="J12" s="12">
        <f t="shared" si="1"/>
        <v>0</v>
      </c>
      <c r="K12" s="8">
        <v>1</v>
      </c>
      <c r="L12" s="7" t="s">
        <v>88</v>
      </c>
      <c r="M12" s="13" t="str">
        <f t="shared" si="2"/>
        <v>REPOR</v>
      </c>
      <c r="N12" s="13" t="str">
        <f t="shared" si="3"/>
        <v>OK</v>
      </c>
    </row>
    <row r="13" spans="1:14" ht="15">
      <c r="A13" s="7" t="s">
        <v>89</v>
      </c>
      <c r="B13" s="7" t="s">
        <v>90</v>
      </c>
      <c r="C13" s="7" t="s">
        <v>64</v>
      </c>
      <c r="D13" s="7" t="s">
        <v>65</v>
      </c>
      <c r="E13" s="8">
        <v>5</v>
      </c>
      <c r="F13" s="9">
        <f>IF($B13="","",SUMIFS(MOVIMENTACOES!$F$6:$F$1005,MOVIMENTACOES!$C$6:$C$1005,$B13,MOVIMENTACOES!$E$6:$E$1005,"Entrada"))</f>
        <v>0</v>
      </c>
      <c r="G13" s="9">
        <f>IF($B13="","",SUMIFS(MOVIMENTACOES!$F$6:$F$1005,MOVIMENTACOES!$C$6:$C$1005,$B13,MOVIMENTACOES!$E$6:$E$1005,"Saída"))</f>
        <v>3</v>
      </c>
      <c r="H13" s="10">
        <f t="shared" si="0"/>
        <v>2</v>
      </c>
      <c r="I13" s="11">
        <v>18.5</v>
      </c>
      <c r="J13" s="12">
        <f t="shared" si="1"/>
        <v>37</v>
      </c>
      <c r="K13" s="8">
        <v>3</v>
      </c>
      <c r="L13" s="7" t="s">
        <v>66</v>
      </c>
      <c r="M13" s="13" t="str">
        <f t="shared" si="2"/>
        <v>REPOR</v>
      </c>
      <c r="N13" s="13" t="str">
        <f t="shared" si="3"/>
        <v>OK</v>
      </c>
    </row>
    <row r="14" spans="1:14">
      <c r="A14" s="7"/>
      <c r="B14" s="7"/>
      <c r="C14" s="7"/>
      <c r="D14" s="7"/>
      <c r="E14" s="8"/>
      <c r="F14" s="9" t="str">
        <f>IF($B14="","",SUMIFS(MOVIMENTACOES!$F$6:$F$1005,MOVIMENTACOES!$C$6:$C$1005,$B14,MOVIMENTACOES!$E$6:$E$1005,"Entrada"))</f>
        <v/>
      </c>
      <c r="G14" s="9" t="str">
        <f>IF($B14="","",SUMIFS(MOVIMENTACOES!$F$6:$F$1005,MOVIMENTACOES!$C$6:$C$1005,$B14,MOVIMENTACOES!$E$6:$E$1005,"Saída"))</f>
        <v/>
      </c>
      <c r="H14" s="10" t="str">
        <f t="shared" si="0"/>
        <v/>
      </c>
      <c r="I14" s="11"/>
      <c r="J14" s="12" t="str">
        <f t="shared" si="1"/>
        <v/>
      </c>
      <c r="K14" s="8"/>
      <c r="L14" s="7"/>
      <c r="M14" s="13" t="str">
        <f t="shared" si="2"/>
        <v/>
      </c>
      <c r="N14" s="13" t="str">
        <f t="shared" si="3"/>
        <v/>
      </c>
    </row>
    <row r="15" spans="1:14">
      <c r="A15" s="7"/>
      <c r="B15" s="7"/>
      <c r="C15" s="7"/>
      <c r="D15" s="7"/>
      <c r="E15" s="8"/>
      <c r="F15" s="9" t="str">
        <f>IF($B15="","",SUMIFS(MOVIMENTACOES!$F$6:$F$1005,MOVIMENTACOES!$C$6:$C$1005,$B15,MOVIMENTACOES!$E$6:$E$1005,"Entrada"))</f>
        <v/>
      </c>
      <c r="G15" s="9" t="str">
        <f>IF($B15="","",SUMIFS(MOVIMENTACOES!$F$6:$F$1005,MOVIMENTACOES!$C$6:$C$1005,$B15,MOVIMENTACOES!$E$6:$E$1005,"Saída"))</f>
        <v/>
      </c>
      <c r="H15" s="10" t="str">
        <f t="shared" si="0"/>
        <v/>
      </c>
      <c r="I15" s="11"/>
      <c r="J15" s="12" t="str">
        <f t="shared" si="1"/>
        <v/>
      </c>
      <c r="K15" s="8"/>
      <c r="L15" s="7"/>
      <c r="M15" s="13" t="str">
        <f t="shared" si="2"/>
        <v/>
      </c>
      <c r="N15" s="13" t="str">
        <f t="shared" si="3"/>
        <v/>
      </c>
    </row>
    <row r="16" spans="1:14">
      <c r="A16" s="7"/>
      <c r="B16" s="7"/>
      <c r="C16" s="7"/>
      <c r="D16" s="7"/>
      <c r="E16" s="8"/>
      <c r="F16" s="9" t="str">
        <f>IF($B16="","",SUMIFS(MOVIMENTACOES!$F$6:$F$1005,MOVIMENTACOES!$C$6:$C$1005,$B16,MOVIMENTACOES!$E$6:$E$1005,"Entrada"))</f>
        <v/>
      </c>
      <c r="G16" s="9" t="str">
        <f>IF($B16="","",SUMIFS(MOVIMENTACOES!$F$6:$F$1005,MOVIMENTACOES!$C$6:$C$1005,$B16,MOVIMENTACOES!$E$6:$E$1005,"Saída"))</f>
        <v/>
      </c>
      <c r="H16" s="10" t="str">
        <f t="shared" si="0"/>
        <v/>
      </c>
      <c r="I16" s="11"/>
      <c r="J16" s="12" t="str">
        <f t="shared" si="1"/>
        <v/>
      </c>
      <c r="K16" s="8"/>
      <c r="L16" s="7"/>
      <c r="M16" s="13" t="str">
        <f t="shared" si="2"/>
        <v/>
      </c>
      <c r="N16" s="13" t="str">
        <f t="shared" si="3"/>
        <v/>
      </c>
    </row>
    <row r="17" spans="1:14">
      <c r="A17" s="7"/>
      <c r="B17" s="7"/>
      <c r="C17" s="7"/>
      <c r="D17" s="7"/>
      <c r="E17" s="8"/>
      <c r="F17" s="9" t="str">
        <f>IF($B17="","",SUMIFS(MOVIMENTACOES!$F$6:$F$1005,MOVIMENTACOES!$C$6:$C$1005,$B17,MOVIMENTACOES!$E$6:$E$1005,"Entrada"))</f>
        <v/>
      </c>
      <c r="G17" s="9" t="str">
        <f>IF($B17="","",SUMIFS(MOVIMENTACOES!$F$6:$F$1005,MOVIMENTACOES!$C$6:$C$1005,$B17,MOVIMENTACOES!$E$6:$E$1005,"Saída"))</f>
        <v/>
      </c>
      <c r="H17" s="10" t="str">
        <f t="shared" si="0"/>
        <v/>
      </c>
      <c r="I17" s="11"/>
      <c r="J17" s="12" t="str">
        <f t="shared" si="1"/>
        <v/>
      </c>
      <c r="K17" s="8"/>
      <c r="L17" s="7"/>
      <c r="M17" s="13" t="str">
        <f t="shared" si="2"/>
        <v/>
      </c>
      <c r="N17" s="13" t="str">
        <f t="shared" si="3"/>
        <v/>
      </c>
    </row>
    <row r="18" spans="1:14">
      <c r="A18" s="7"/>
      <c r="B18" s="7"/>
      <c r="C18" s="7"/>
      <c r="D18" s="7"/>
      <c r="E18" s="8"/>
      <c r="F18" s="9" t="str">
        <f>IF($B18="","",SUMIFS(MOVIMENTACOES!$F$6:$F$1005,MOVIMENTACOES!$C$6:$C$1005,$B18,MOVIMENTACOES!$E$6:$E$1005,"Entrada"))</f>
        <v/>
      </c>
      <c r="G18" s="9" t="str">
        <f>IF($B18="","",SUMIFS(MOVIMENTACOES!$F$6:$F$1005,MOVIMENTACOES!$C$6:$C$1005,$B18,MOVIMENTACOES!$E$6:$E$1005,"Saída"))</f>
        <v/>
      </c>
      <c r="H18" s="10" t="str">
        <f t="shared" si="0"/>
        <v/>
      </c>
      <c r="I18" s="11"/>
      <c r="J18" s="12" t="str">
        <f t="shared" si="1"/>
        <v/>
      </c>
      <c r="K18" s="8"/>
      <c r="L18" s="7"/>
      <c r="M18" s="13" t="str">
        <f t="shared" si="2"/>
        <v/>
      </c>
      <c r="N18" s="13" t="str">
        <f t="shared" si="3"/>
        <v/>
      </c>
    </row>
    <row r="19" spans="1:14">
      <c r="A19" s="7"/>
      <c r="B19" s="7"/>
      <c r="C19" s="7"/>
      <c r="D19" s="7"/>
      <c r="E19" s="8"/>
      <c r="F19" s="9" t="str">
        <f>IF($B19="","",SUMIFS(MOVIMENTACOES!$F$6:$F$1005,MOVIMENTACOES!$C$6:$C$1005,$B19,MOVIMENTACOES!$E$6:$E$1005,"Entrada"))</f>
        <v/>
      </c>
      <c r="G19" s="9" t="str">
        <f>IF($B19="","",SUMIFS(MOVIMENTACOES!$F$6:$F$1005,MOVIMENTACOES!$C$6:$C$1005,$B19,MOVIMENTACOES!$E$6:$E$1005,"Saída"))</f>
        <v/>
      </c>
      <c r="H19" s="10" t="str">
        <f t="shared" si="0"/>
        <v/>
      </c>
      <c r="I19" s="11"/>
      <c r="J19" s="12" t="str">
        <f t="shared" si="1"/>
        <v/>
      </c>
      <c r="K19" s="8"/>
      <c r="L19" s="7"/>
      <c r="M19" s="13" t="str">
        <f t="shared" si="2"/>
        <v/>
      </c>
      <c r="N19" s="13" t="str">
        <f t="shared" si="3"/>
        <v/>
      </c>
    </row>
    <row r="20" spans="1:14">
      <c r="A20" s="7"/>
      <c r="B20" s="7"/>
      <c r="C20" s="7"/>
      <c r="D20" s="7"/>
      <c r="E20" s="8"/>
      <c r="F20" s="9" t="str">
        <f>IF($B20="","",SUMIFS(MOVIMENTACOES!$F$6:$F$1005,MOVIMENTACOES!$C$6:$C$1005,$B20,MOVIMENTACOES!$E$6:$E$1005,"Entrada"))</f>
        <v/>
      </c>
      <c r="G20" s="9" t="str">
        <f>IF($B20="","",SUMIFS(MOVIMENTACOES!$F$6:$F$1005,MOVIMENTACOES!$C$6:$C$1005,$B20,MOVIMENTACOES!$E$6:$E$1005,"Saída"))</f>
        <v/>
      </c>
      <c r="H20" s="10" t="str">
        <f t="shared" si="0"/>
        <v/>
      </c>
      <c r="I20" s="11"/>
      <c r="J20" s="12" t="str">
        <f t="shared" si="1"/>
        <v/>
      </c>
      <c r="K20" s="8"/>
      <c r="L20" s="7"/>
      <c r="M20" s="13" t="str">
        <f t="shared" si="2"/>
        <v/>
      </c>
      <c r="N20" s="13" t="str">
        <f t="shared" si="3"/>
        <v/>
      </c>
    </row>
    <row r="21" spans="1:14">
      <c r="A21" s="7"/>
      <c r="B21" s="7"/>
      <c r="C21" s="7"/>
      <c r="D21" s="7"/>
      <c r="E21" s="8"/>
      <c r="F21" s="9" t="str">
        <f>IF($B21="","",SUMIFS(MOVIMENTACOES!$F$6:$F$1005,MOVIMENTACOES!$C$6:$C$1005,$B21,MOVIMENTACOES!$E$6:$E$1005,"Entrada"))</f>
        <v/>
      </c>
      <c r="G21" s="9" t="str">
        <f>IF($B21="","",SUMIFS(MOVIMENTACOES!$F$6:$F$1005,MOVIMENTACOES!$C$6:$C$1005,$B21,MOVIMENTACOES!$E$6:$E$1005,"Saída"))</f>
        <v/>
      </c>
      <c r="H21" s="10" t="str">
        <f t="shared" si="0"/>
        <v/>
      </c>
      <c r="I21" s="11"/>
      <c r="J21" s="12" t="str">
        <f t="shared" si="1"/>
        <v/>
      </c>
      <c r="K21" s="8"/>
      <c r="L21" s="7"/>
      <c r="M21" s="13" t="str">
        <f t="shared" si="2"/>
        <v/>
      </c>
      <c r="N21" s="13" t="str">
        <f t="shared" si="3"/>
        <v/>
      </c>
    </row>
    <row r="22" spans="1:14">
      <c r="A22" s="7"/>
      <c r="B22" s="7"/>
      <c r="C22" s="7"/>
      <c r="D22" s="7"/>
      <c r="E22" s="8"/>
      <c r="F22" s="9" t="str">
        <f>IF($B22="","",SUMIFS(MOVIMENTACOES!$F$6:$F$1005,MOVIMENTACOES!$C$6:$C$1005,$B22,MOVIMENTACOES!$E$6:$E$1005,"Entrada"))</f>
        <v/>
      </c>
      <c r="G22" s="9" t="str">
        <f>IF($B22="","",SUMIFS(MOVIMENTACOES!$F$6:$F$1005,MOVIMENTACOES!$C$6:$C$1005,$B22,MOVIMENTACOES!$E$6:$E$1005,"Saída"))</f>
        <v/>
      </c>
      <c r="H22" s="10" t="str">
        <f t="shared" si="0"/>
        <v/>
      </c>
      <c r="I22" s="11"/>
      <c r="J22" s="12" t="str">
        <f t="shared" si="1"/>
        <v/>
      </c>
      <c r="K22" s="8"/>
      <c r="L22" s="7"/>
      <c r="M22" s="13" t="str">
        <f t="shared" si="2"/>
        <v/>
      </c>
      <c r="N22" s="13" t="str">
        <f t="shared" si="3"/>
        <v/>
      </c>
    </row>
    <row r="23" spans="1:14">
      <c r="A23" s="7"/>
      <c r="B23" s="7"/>
      <c r="C23" s="7"/>
      <c r="D23" s="7"/>
      <c r="E23" s="8"/>
      <c r="F23" s="9" t="str">
        <f>IF($B23="","",SUMIFS(MOVIMENTACOES!$F$6:$F$1005,MOVIMENTACOES!$C$6:$C$1005,$B23,MOVIMENTACOES!$E$6:$E$1005,"Entrada"))</f>
        <v/>
      </c>
      <c r="G23" s="9" t="str">
        <f>IF($B23="","",SUMIFS(MOVIMENTACOES!$F$6:$F$1005,MOVIMENTACOES!$C$6:$C$1005,$B23,MOVIMENTACOES!$E$6:$E$1005,"Saída"))</f>
        <v/>
      </c>
      <c r="H23" s="10" t="str">
        <f t="shared" si="0"/>
        <v/>
      </c>
      <c r="I23" s="11"/>
      <c r="J23" s="12" t="str">
        <f t="shared" si="1"/>
        <v/>
      </c>
      <c r="K23" s="8"/>
      <c r="L23" s="7"/>
      <c r="M23" s="13" t="str">
        <f t="shared" si="2"/>
        <v/>
      </c>
      <c r="N23" s="13" t="str">
        <f t="shared" si="3"/>
        <v/>
      </c>
    </row>
    <row r="24" spans="1:14">
      <c r="A24" s="7"/>
      <c r="B24" s="7"/>
      <c r="C24" s="7"/>
      <c r="D24" s="7"/>
      <c r="E24" s="8"/>
      <c r="F24" s="9" t="str">
        <f>IF($B24="","",SUMIFS(MOVIMENTACOES!$F$6:$F$1005,MOVIMENTACOES!$C$6:$C$1005,$B24,MOVIMENTACOES!$E$6:$E$1005,"Entrada"))</f>
        <v/>
      </c>
      <c r="G24" s="9" t="str">
        <f>IF($B24="","",SUMIFS(MOVIMENTACOES!$F$6:$F$1005,MOVIMENTACOES!$C$6:$C$1005,$B24,MOVIMENTACOES!$E$6:$E$1005,"Saída"))</f>
        <v/>
      </c>
      <c r="H24" s="10" t="str">
        <f t="shared" si="0"/>
        <v/>
      </c>
      <c r="I24" s="11"/>
      <c r="J24" s="12" t="str">
        <f t="shared" si="1"/>
        <v/>
      </c>
      <c r="K24" s="8"/>
      <c r="L24" s="7"/>
      <c r="M24" s="13" t="str">
        <f t="shared" si="2"/>
        <v/>
      </c>
      <c r="N24" s="13" t="str">
        <f t="shared" si="3"/>
        <v/>
      </c>
    </row>
    <row r="25" spans="1:14">
      <c r="A25" s="7"/>
      <c r="B25" s="7"/>
      <c r="C25" s="7"/>
      <c r="D25" s="7"/>
      <c r="E25" s="8"/>
      <c r="F25" s="9" t="str">
        <f>IF($B25="","",SUMIFS(MOVIMENTACOES!$F$6:$F$1005,MOVIMENTACOES!$C$6:$C$1005,$B25,MOVIMENTACOES!$E$6:$E$1005,"Entrada"))</f>
        <v/>
      </c>
      <c r="G25" s="9" t="str">
        <f>IF($B25="","",SUMIFS(MOVIMENTACOES!$F$6:$F$1005,MOVIMENTACOES!$C$6:$C$1005,$B25,MOVIMENTACOES!$E$6:$E$1005,"Saída"))</f>
        <v/>
      </c>
      <c r="H25" s="10" t="str">
        <f t="shared" si="0"/>
        <v/>
      </c>
      <c r="I25" s="11"/>
      <c r="J25" s="12" t="str">
        <f t="shared" si="1"/>
        <v/>
      </c>
      <c r="K25" s="8"/>
      <c r="L25" s="7"/>
      <c r="M25" s="13" t="str">
        <f t="shared" si="2"/>
        <v/>
      </c>
      <c r="N25" s="13" t="str">
        <f t="shared" si="3"/>
        <v/>
      </c>
    </row>
    <row r="26" spans="1:14">
      <c r="A26" s="7"/>
      <c r="B26" s="7"/>
      <c r="C26" s="7"/>
      <c r="D26" s="7"/>
      <c r="E26" s="8"/>
      <c r="F26" s="9" t="str">
        <f>IF($B26="","",SUMIFS(MOVIMENTACOES!$F$6:$F$1005,MOVIMENTACOES!$C$6:$C$1005,$B26,MOVIMENTACOES!$E$6:$E$1005,"Entrada"))</f>
        <v/>
      </c>
      <c r="G26" s="9" t="str">
        <f>IF($B26="","",SUMIFS(MOVIMENTACOES!$F$6:$F$1005,MOVIMENTACOES!$C$6:$C$1005,$B26,MOVIMENTACOES!$E$6:$E$1005,"Saída"))</f>
        <v/>
      </c>
      <c r="H26" s="10" t="str">
        <f t="shared" si="0"/>
        <v/>
      </c>
      <c r="I26" s="11"/>
      <c r="J26" s="12" t="str">
        <f t="shared" si="1"/>
        <v/>
      </c>
      <c r="K26" s="8"/>
      <c r="L26" s="7"/>
      <c r="M26" s="13" t="str">
        <f t="shared" si="2"/>
        <v/>
      </c>
      <c r="N26" s="13" t="str">
        <f t="shared" si="3"/>
        <v/>
      </c>
    </row>
    <row r="27" spans="1:14">
      <c r="A27" s="7"/>
      <c r="B27" s="7"/>
      <c r="C27" s="7"/>
      <c r="D27" s="7"/>
      <c r="E27" s="8"/>
      <c r="F27" s="9" t="str">
        <f>IF($B27="","",SUMIFS(MOVIMENTACOES!$F$6:$F$1005,MOVIMENTACOES!$C$6:$C$1005,$B27,MOVIMENTACOES!$E$6:$E$1005,"Entrada"))</f>
        <v/>
      </c>
      <c r="G27" s="9" t="str">
        <f>IF($B27="","",SUMIFS(MOVIMENTACOES!$F$6:$F$1005,MOVIMENTACOES!$C$6:$C$1005,$B27,MOVIMENTACOES!$E$6:$E$1005,"Saída"))</f>
        <v/>
      </c>
      <c r="H27" s="10" t="str">
        <f t="shared" si="0"/>
        <v/>
      </c>
      <c r="I27" s="11"/>
      <c r="J27" s="12" t="str">
        <f t="shared" si="1"/>
        <v/>
      </c>
      <c r="K27" s="8"/>
      <c r="L27" s="7"/>
      <c r="M27" s="13" t="str">
        <f t="shared" si="2"/>
        <v/>
      </c>
      <c r="N27" s="13" t="str">
        <f t="shared" si="3"/>
        <v/>
      </c>
    </row>
    <row r="28" spans="1:14">
      <c r="A28" s="7"/>
      <c r="B28" s="7"/>
      <c r="C28" s="7"/>
      <c r="D28" s="7"/>
      <c r="E28" s="8"/>
      <c r="F28" s="9" t="str">
        <f>IF($B28="","",SUMIFS(MOVIMENTACOES!$F$6:$F$1005,MOVIMENTACOES!$C$6:$C$1005,$B28,MOVIMENTACOES!$E$6:$E$1005,"Entrada"))</f>
        <v/>
      </c>
      <c r="G28" s="9" t="str">
        <f>IF($B28="","",SUMIFS(MOVIMENTACOES!$F$6:$F$1005,MOVIMENTACOES!$C$6:$C$1005,$B28,MOVIMENTACOES!$E$6:$E$1005,"Saída"))</f>
        <v/>
      </c>
      <c r="H28" s="10" t="str">
        <f t="shared" si="0"/>
        <v/>
      </c>
      <c r="I28" s="11"/>
      <c r="J28" s="12" t="str">
        <f t="shared" si="1"/>
        <v/>
      </c>
      <c r="K28" s="8"/>
      <c r="L28" s="7"/>
      <c r="M28" s="13" t="str">
        <f t="shared" si="2"/>
        <v/>
      </c>
      <c r="N28" s="13" t="str">
        <f t="shared" si="3"/>
        <v/>
      </c>
    </row>
    <row r="29" spans="1:14">
      <c r="A29" s="7"/>
      <c r="B29" s="7"/>
      <c r="C29" s="7"/>
      <c r="D29" s="7"/>
      <c r="E29" s="8"/>
      <c r="F29" s="9" t="str">
        <f>IF($B29="","",SUMIFS(MOVIMENTACOES!$F$6:$F$1005,MOVIMENTACOES!$C$6:$C$1005,$B29,MOVIMENTACOES!$E$6:$E$1005,"Entrada"))</f>
        <v/>
      </c>
      <c r="G29" s="9" t="str">
        <f>IF($B29="","",SUMIFS(MOVIMENTACOES!$F$6:$F$1005,MOVIMENTACOES!$C$6:$C$1005,$B29,MOVIMENTACOES!$E$6:$E$1005,"Saída"))</f>
        <v/>
      </c>
      <c r="H29" s="10" t="str">
        <f t="shared" si="0"/>
        <v/>
      </c>
      <c r="I29" s="11"/>
      <c r="J29" s="12" t="str">
        <f t="shared" si="1"/>
        <v/>
      </c>
      <c r="K29" s="8"/>
      <c r="L29" s="7"/>
      <c r="M29" s="13" t="str">
        <f t="shared" si="2"/>
        <v/>
      </c>
      <c r="N29" s="13" t="str">
        <f t="shared" si="3"/>
        <v/>
      </c>
    </row>
    <row r="30" spans="1:14">
      <c r="A30" s="7"/>
      <c r="B30" s="7"/>
      <c r="C30" s="7"/>
      <c r="D30" s="7"/>
      <c r="E30" s="8"/>
      <c r="F30" s="9" t="str">
        <f>IF($B30="","",SUMIFS(MOVIMENTACOES!$F$6:$F$1005,MOVIMENTACOES!$C$6:$C$1005,$B30,MOVIMENTACOES!$E$6:$E$1005,"Entrada"))</f>
        <v/>
      </c>
      <c r="G30" s="9" t="str">
        <f>IF($B30="","",SUMIFS(MOVIMENTACOES!$F$6:$F$1005,MOVIMENTACOES!$C$6:$C$1005,$B30,MOVIMENTACOES!$E$6:$E$1005,"Saída"))</f>
        <v/>
      </c>
      <c r="H30" s="10" t="str">
        <f t="shared" si="0"/>
        <v/>
      </c>
      <c r="I30" s="11"/>
      <c r="J30" s="12" t="str">
        <f t="shared" si="1"/>
        <v/>
      </c>
      <c r="K30" s="8"/>
      <c r="L30" s="7"/>
      <c r="M30" s="13" t="str">
        <f t="shared" si="2"/>
        <v/>
      </c>
      <c r="N30" s="13" t="str">
        <f t="shared" si="3"/>
        <v/>
      </c>
    </row>
    <row r="31" spans="1:14">
      <c r="A31" s="7"/>
      <c r="B31" s="7"/>
      <c r="C31" s="7"/>
      <c r="D31" s="7"/>
      <c r="E31" s="8"/>
      <c r="F31" s="9" t="str">
        <f>IF($B31="","",SUMIFS(MOVIMENTACOES!$F$6:$F$1005,MOVIMENTACOES!$C$6:$C$1005,$B31,MOVIMENTACOES!$E$6:$E$1005,"Entrada"))</f>
        <v/>
      </c>
      <c r="G31" s="9" t="str">
        <f>IF($B31="","",SUMIFS(MOVIMENTACOES!$F$6:$F$1005,MOVIMENTACOES!$C$6:$C$1005,$B31,MOVIMENTACOES!$E$6:$E$1005,"Saída"))</f>
        <v/>
      </c>
      <c r="H31" s="10" t="str">
        <f t="shared" si="0"/>
        <v/>
      </c>
      <c r="I31" s="11"/>
      <c r="J31" s="12" t="str">
        <f t="shared" si="1"/>
        <v/>
      </c>
      <c r="K31" s="8"/>
      <c r="L31" s="7"/>
      <c r="M31" s="13" t="str">
        <f t="shared" si="2"/>
        <v/>
      </c>
      <c r="N31" s="13" t="str">
        <f t="shared" si="3"/>
        <v/>
      </c>
    </row>
    <row r="32" spans="1:14">
      <c r="A32" s="7"/>
      <c r="B32" s="7"/>
      <c r="C32" s="7"/>
      <c r="D32" s="7"/>
      <c r="E32" s="8"/>
      <c r="F32" s="9" t="str">
        <f>IF($B32="","",SUMIFS(MOVIMENTACOES!$F$6:$F$1005,MOVIMENTACOES!$C$6:$C$1005,$B32,MOVIMENTACOES!$E$6:$E$1005,"Entrada"))</f>
        <v/>
      </c>
      <c r="G32" s="9" t="str">
        <f>IF($B32="","",SUMIFS(MOVIMENTACOES!$F$6:$F$1005,MOVIMENTACOES!$C$6:$C$1005,$B32,MOVIMENTACOES!$E$6:$E$1005,"Saída"))</f>
        <v/>
      </c>
      <c r="H32" s="10" t="str">
        <f t="shared" si="0"/>
        <v/>
      </c>
      <c r="I32" s="11"/>
      <c r="J32" s="12" t="str">
        <f t="shared" si="1"/>
        <v/>
      </c>
      <c r="K32" s="8"/>
      <c r="L32" s="7"/>
      <c r="M32" s="13" t="str">
        <f t="shared" si="2"/>
        <v/>
      </c>
      <c r="N32" s="13" t="str">
        <f t="shared" si="3"/>
        <v/>
      </c>
    </row>
    <row r="33" spans="1:14">
      <c r="A33" s="7"/>
      <c r="B33" s="7"/>
      <c r="C33" s="7"/>
      <c r="D33" s="7"/>
      <c r="E33" s="8"/>
      <c r="F33" s="9" t="str">
        <f>IF($B33="","",SUMIFS(MOVIMENTACOES!$F$6:$F$1005,MOVIMENTACOES!$C$6:$C$1005,$B33,MOVIMENTACOES!$E$6:$E$1005,"Entrada"))</f>
        <v/>
      </c>
      <c r="G33" s="9" t="str">
        <f>IF($B33="","",SUMIFS(MOVIMENTACOES!$F$6:$F$1005,MOVIMENTACOES!$C$6:$C$1005,$B33,MOVIMENTACOES!$E$6:$E$1005,"Saída"))</f>
        <v/>
      </c>
      <c r="H33" s="10" t="str">
        <f t="shared" si="0"/>
        <v/>
      </c>
      <c r="I33" s="11"/>
      <c r="J33" s="12" t="str">
        <f t="shared" si="1"/>
        <v/>
      </c>
      <c r="K33" s="8"/>
      <c r="L33" s="7"/>
      <c r="M33" s="13" t="str">
        <f t="shared" si="2"/>
        <v/>
      </c>
      <c r="N33" s="13" t="str">
        <f t="shared" si="3"/>
        <v/>
      </c>
    </row>
    <row r="34" spans="1:14">
      <c r="A34" s="7"/>
      <c r="B34" s="7"/>
      <c r="C34" s="7"/>
      <c r="D34" s="7"/>
      <c r="E34" s="8"/>
      <c r="F34" s="9" t="str">
        <f>IF($B34="","",SUMIFS(MOVIMENTACOES!$F$6:$F$1005,MOVIMENTACOES!$C$6:$C$1005,$B34,MOVIMENTACOES!$E$6:$E$1005,"Entrada"))</f>
        <v/>
      </c>
      <c r="G34" s="9" t="str">
        <f>IF($B34="","",SUMIFS(MOVIMENTACOES!$F$6:$F$1005,MOVIMENTACOES!$C$6:$C$1005,$B34,MOVIMENTACOES!$E$6:$E$1005,"Saída"))</f>
        <v/>
      </c>
      <c r="H34" s="10" t="str">
        <f t="shared" si="0"/>
        <v/>
      </c>
      <c r="I34" s="11"/>
      <c r="J34" s="12" t="str">
        <f t="shared" si="1"/>
        <v/>
      </c>
      <c r="K34" s="8"/>
      <c r="L34" s="7"/>
      <c r="M34" s="13" t="str">
        <f t="shared" si="2"/>
        <v/>
      </c>
      <c r="N34" s="13" t="str">
        <f t="shared" si="3"/>
        <v/>
      </c>
    </row>
    <row r="35" spans="1:14">
      <c r="A35" s="7"/>
      <c r="B35" s="7"/>
      <c r="C35" s="7"/>
      <c r="D35" s="7"/>
      <c r="E35" s="8"/>
      <c r="F35" s="9" t="str">
        <f>IF($B35="","",SUMIFS(MOVIMENTACOES!$F$6:$F$1005,MOVIMENTACOES!$C$6:$C$1005,$B35,MOVIMENTACOES!$E$6:$E$1005,"Entrada"))</f>
        <v/>
      </c>
      <c r="G35" s="9" t="str">
        <f>IF($B35="","",SUMIFS(MOVIMENTACOES!$F$6:$F$1005,MOVIMENTACOES!$C$6:$C$1005,$B35,MOVIMENTACOES!$E$6:$E$1005,"Saída"))</f>
        <v/>
      </c>
      <c r="H35" s="10" t="str">
        <f t="shared" si="0"/>
        <v/>
      </c>
      <c r="I35" s="11"/>
      <c r="J35" s="12" t="str">
        <f t="shared" si="1"/>
        <v/>
      </c>
      <c r="K35" s="8"/>
      <c r="L35" s="7"/>
      <c r="M35" s="13" t="str">
        <f t="shared" si="2"/>
        <v/>
      </c>
      <c r="N35" s="13" t="str">
        <f t="shared" si="3"/>
        <v/>
      </c>
    </row>
    <row r="36" spans="1:14">
      <c r="A36" s="7"/>
      <c r="B36" s="7"/>
      <c r="C36" s="7"/>
      <c r="D36" s="7"/>
      <c r="E36" s="8"/>
      <c r="F36" s="9" t="str">
        <f>IF($B36="","",SUMIFS(MOVIMENTACOES!$F$6:$F$1005,MOVIMENTACOES!$C$6:$C$1005,$B36,MOVIMENTACOES!$E$6:$E$1005,"Entrada"))</f>
        <v/>
      </c>
      <c r="G36" s="9" t="str">
        <f>IF($B36="","",SUMIFS(MOVIMENTACOES!$F$6:$F$1005,MOVIMENTACOES!$C$6:$C$1005,$B36,MOVIMENTACOES!$E$6:$E$1005,"Saída"))</f>
        <v/>
      </c>
      <c r="H36" s="10" t="str">
        <f t="shared" si="0"/>
        <v/>
      </c>
      <c r="I36" s="11"/>
      <c r="J36" s="12" t="str">
        <f t="shared" si="1"/>
        <v/>
      </c>
      <c r="K36" s="8"/>
      <c r="L36" s="7"/>
      <c r="M36" s="13" t="str">
        <f t="shared" si="2"/>
        <v/>
      </c>
      <c r="N36" s="13" t="str">
        <f t="shared" si="3"/>
        <v/>
      </c>
    </row>
    <row r="37" spans="1:14">
      <c r="A37" s="7"/>
      <c r="B37" s="7"/>
      <c r="C37" s="7"/>
      <c r="D37" s="7"/>
      <c r="E37" s="8"/>
      <c r="F37" s="9" t="str">
        <f>IF($B37="","",SUMIFS(MOVIMENTACOES!$F$6:$F$1005,MOVIMENTACOES!$C$6:$C$1005,$B37,MOVIMENTACOES!$E$6:$E$1005,"Entrada"))</f>
        <v/>
      </c>
      <c r="G37" s="9" t="str">
        <f>IF($B37="","",SUMIFS(MOVIMENTACOES!$F$6:$F$1005,MOVIMENTACOES!$C$6:$C$1005,$B37,MOVIMENTACOES!$E$6:$E$1005,"Saída"))</f>
        <v/>
      </c>
      <c r="H37" s="10" t="str">
        <f t="shared" si="0"/>
        <v/>
      </c>
      <c r="I37" s="11"/>
      <c r="J37" s="12" t="str">
        <f t="shared" si="1"/>
        <v/>
      </c>
      <c r="K37" s="8"/>
      <c r="L37" s="7"/>
      <c r="M37" s="13" t="str">
        <f t="shared" si="2"/>
        <v/>
      </c>
      <c r="N37" s="13" t="str">
        <f t="shared" si="3"/>
        <v/>
      </c>
    </row>
    <row r="38" spans="1:14">
      <c r="A38" s="7"/>
      <c r="B38" s="7"/>
      <c r="C38" s="7"/>
      <c r="D38" s="7"/>
      <c r="E38" s="8"/>
      <c r="F38" s="9" t="str">
        <f>IF($B38="","",SUMIFS(MOVIMENTACOES!$F$6:$F$1005,MOVIMENTACOES!$C$6:$C$1005,$B38,MOVIMENTACOES!$E$6:$E$1005,"Entrada"))</f>
        <v/>
      </c>
      <c r="G38" s="9" t="str">
        <f>IF($B38="","",SUMIFS(MOVIMENTACOES!$F$6:$F$1005,MOVIMENTACOES!$C$6:$C$1005,$B38,MOVIMENTACOES!$E$6:$E$1005,"Saída"))</f>
        <v/>
      </c>
      <c r="H38" s="10" t="str">
        <f t="shared" ref="H38:H69" si="4">IF($B38="","",$E38+$F38-$G38)</f>
        <v/>
      </c>
      <c r="I38" s="11"/>
      <c r="J38" s="12" t="str">
        <f t="shared" ref="J38:J69" si="5">IF($B38="","",$H38*$I38)</f>
        <v/>
      </c>
      <c r="K38" s="8"/>
      <c r="L38" s="7"/>
      <c r="M38" s="13" t="str">
        <f t="shared" ref="M38:M69" si="6">IF($B38="","",IF($H38&lt;0,"SALDO NEGATIVO",IF($H38&lt;=$K38,"REPOR","OK")))</f>
        <v/>
      </c>
      <c r="N38" s="13" t="str">
        <f t="shared" ref="N38:N69" si="7">IF($B38="","",IF(COUNTIF($B$6:$B$205,$B38)&gt;1,"DUPLICADO","OK"))</f>
        <v/>
      </c>
    </row>
    <row r="39" spans="1:14">
      <c r="A39" s="7"/>
      <c r="B39" s="7"/>
      <c r="C39" s="7"/>
      <c r="D39" s="7"/>
      <c r="E39" s="8"/>
      <c r="F39" s="9" t="str">
        <f>IF($B39="","",SUMIFS(MOVIMENTACOES!$F$6:$F$1005,MOVIMENTACOES!$C$6:$C$1005,$B39,MOVIMENTACOES!$E$6:$E$1005,"Entrada"))</f>
        <v/>
      </c>
      <c r="G39" s="9" t="str">
        <f>IF($B39="","",SUMIFS(MOVIMENTACOES!$F$6:$F$1005,MOVIMENTACOES!$C$6:$C$1005,$B39,MOVIMENTACOES!$E$6:$E$1005,"Saída"))</f>
        <v/>
      </c>
      <c r="H39" s="10" t="str">
        <f t="shared" si="4"/>
        <v/>
      </c>
      <c r="I39" s="11"/>
      <c r="J39" s="12" t="str">
        <f t="shared" si="5"/>
        <v/>
      </c>
      <c r="K39" s="8"/>
      <c r="L39" s="7"/>
      <c r="M39" s="13" t="str">
        <f t="shared" si="6"/>
        <v/>
      </c>
      <c r="N39" s="13" t="str">
        <f t="shared" si="7"/>
        <v/>
      </c>
    </row>
    <row r="40" spans="1:14">
      <c r="A40" s="7"/>
      <c r="B40" s="7"/>
      <c r="C40" s="7"/>
      <c r="D40" s="7"/>
      <c r="E40" s="8"/>
      <c r="F40" s="9" t="str">
        <f>IF($B40="","",SUMIFS(MOVIMENTACOES!$F$6:$F$1005,MOVIMENTACOES!$C$6:$C$1005,$B40,MOVIMENTACOES!$E$6:$E$1005,"Entrada"))</f>
        <v/>
      </c>
      <c r="G40" s="9" t="str">
        <f>IF($B40="","",SUMIFS(MOVIMENTACOES!$F$6:$F$1005,MOVIMENTACOES!$C$6:$C$1005,$B40,MOVIMENTACOES!$E$6:$E$1005,"Saída"))</f>
        <v/>
      </c>
      <c r="H40" s="10" t="str">
        <f t="shared" si="4"/>
        <v/>
      </c>
      <c r="I40" s="11"/>
      <c r="J40" s="12" t="str">
        <f t="shared" si="5"/>
        <v/>
      </c>
      <c r="K40" s="8"/>
      <c r="L40" s="7"/>
      <c r="M40" s="13" t="str">
        <f t="shared" si="6"/>
        <v/>
      </c>
      <c r="N40" s="13" t="str">
        <f t="shared" si="7"/>
        <v/>
      </c>
    </row>
    <row r="41" spans="1:14">
      <c r="A41" s="7"/>
      <c r="B41" s="7"/>
      <c r="C41" s="7"/>
      <c r="D41" s="7"/>
      <c r="E41" s="8"/>
      <c r="F41" s="9" t="str">
        <f>IF($B41="","",SUMIFS(MOVIMENTACOES!$F$6:$F$1005,MOVIMENTACOES!$C$6:$C$1005,$B41,MOVIMENTACOES!$E$6:$E$1005,"Entrada"))</f>
        <v/>
      </c>
      <c r="G41" s="9" t="str">
        <f>IF($B41="","",SUMIFS(MOVIMENTACOES!$F$6:$F$1005,MOVIMENTACOES!$C$6:$C$1005,$B41,MOVIMENTACOES!$E$6:$E$1005,"Saída"))</f>
        <v/>
      </c>
      <c r="H41" s="10" t="str">
        <f t="shared" si="4"/>
        <v/>
      </c>
      <c r="I41" s="11"/>
      <c r="J41" s="12" t="str">
        <f t="shared" si="5"/>
        <v/>
      </c>
      <c r="K41" s="8"/>
      <c r="L41" s="7"/>
      <c r="M41" s="13" t="str">
        <f t="shared" si="6"/>
        <v/>
      </c>
      <c r="N41" s="13" t="str">
        <f t="shared" si="7"/>
        <v/>
      </c>
    </row>
    <row r="42" spans="1:14">
      <c r="A42" s="7"/>
      <c r="B42" s="7"/>
      <c r="C42" s="7"/>
      <c r="D42" s="7"/>
      <c r="E42" s="8"/>
      <c r="F42" s="9" t="str">
        <f>IF($B42="","",SUMIFS(MOVIMENTACOES!$F$6:$F$1005,MOVIMENTACOES!$C$6:$C$1005,$B42,MOVIMENTACOES!$E$6:$E$1005,"Entrada"))</f>
        <v/>
      </c>
      <c r="G42" s="9" t="str">
        <f>IF($B42="","",SUMIFS(MOVIMENTACOES!$F$6:$F$1005,MOVIMENTACOES!$C$6:$C$1005,$B42,MOVIMENTACOES!$E$6:$E$1005,"Saída"))</f>
        <v/>
      </c>
      <c r="H42" s="10" t="str">
        <f t="shared" si="4"/>
        <v/>
      </c>
      <c r="I42" s="11"/>
      <c r="J42" s="12" t="str">
        <f t="shared" si="5"/>
        <v/>
      </c>
      <c r="K42" s="8"/>
      <c r="L42" s="7"/>
      <c r="M42" s="13" t="str">
        <f t="shared" si="6"/>
        <v/>
      </c>
      <c r="N42" s="13" t="str">
        <f t="shared" si="7"/>
        <v/>
      </c>
    </row>
    <row r="43" spans="1:14">
      <c r="A43" s="7"/>
      <c r="B43" s="7"/>
      <c r="C43" s="7"/>
      <c r="D43" s="7"/>
      <c r="E43" s="8"/>
      <c r="F43" s="9" t="str">
        <f>IF($B43="","",SUMIFS(MOVIMENTACOES!$F$6:$F$1005,MOVIMENTACOES!$C$6:$C$1005,$B43,MOVIMENTACOES!$E$6:$E$1005,"Entrada"))</f>
        <v/>
      </c>
      <c r="G43" s="9" t="str">
        <f>IF($B43="","",SUMIFS(MOVIMENTACOES!$F$6:$F$1005,MOVIMENTACOES!$C$6:$C$1005,$B43,MOVIMENTACOES!$E$6:$E$1005,"Saída"))</f>
        <v/>
      </c>
      <c r="H43" s="10" t="str">
        <f t="shared" si="4"/>
        <v/>
      </c>
      <c r="I43" s="11"/>
      <c r="J43" s="12" t="str">
        <f t="shared" si="5"/>
        <v/>
      </c>
      <c r="K43" s="8"/>
      <c r="L43" s="7"/>
      <c r="M43" s="13" t="str">
        <f t="shared" si="6"/>
        <v/>
      </c>
      <c r="N43" s="13" t="str">
        <f t="shared" si="7"/>
        <v/>
      </c>
    </row>
    <row r="44" spans="1:14">
      <c r="A44" s="7"/>
      <c r="B44" s="7"/>
      <c r="C44" s="7"/>
      <c r="D44" s="7"/>
      <c r="E44" s="8"/>
      <c r="F44" s="9" t="str">
        <f>IF($B44="","",SUMIFS(MOVIMENTACOES!$F$6:$F$1005,MOVIMENTACOES!$C$6:$C$1005,$B44,MOVIMENTACOES!$E$6:$E$1005,"Entrada"))</f>
        <v/>
      </c>
      <c r="G44" s="9" t="str">
        <f>IF($B44="","",SUMIFS(MOVIMENTACOES!$F$6:$F$1005,MOVIMENTACOES!$C$6:$C$1005,$B44,MOVIMENTACOES!$E$6:$E$1005,"Saída"))</f>
        <v/>
      </c>
      <c r="H44" s="10" t="str">
        <f t="shared" si="4"/>
        <v/>
      </c>
      <c r="I44" s="11"/>
      <c r="J44" s="12" t="str">
        <f t="shared" si="5"/>
        <v/>
      </c>
      <c r="K44" s="8"/>
      <c r="L44" s="7"/>
      <c r="M44" s="13" t="str">
        <f t="shared" si="6"/>
        <v/>
      </c>
      <c r="N44" s="13" t="str">
        <f t="shared" si="7"/>
        <v/>
      </c>
    </row>
    <row r="45" spans="1:14">
      <c r="A45" s="7"/>
      <c r="B45" s="7"/>
      <c r="C45" s="7"/>
      <c r="D45" s="7"/>
      <c r="E45" s="8"/>
      <c r="F45" s="9" t="str">
        <f>IF($B45="","",SUMIFS(MOVIMENTACOES!$F$6:$F$1005,MOVIMENTACOES!$C$6:$C$1005,$B45,MOVIMENTACOES!$E$6:$E$1005,"Entrada"))</f>
        <v/>
      </c>
      <c r="G45" s="9" t="str">
        <f>IF($B45="","",SUMIFS(MOVIMENTACOES!$F$6:$F$1005,MOVIMENTACOES!$C$6:$C$1005,$B45,MOVIMENTACOES!$E$6:$E$1005,"Saída"))</f>
        <v/>
      </c>
      <c r="H45" s="10" t="str">
        <f t="shared" si="4"/>
        <v/>
      </c>
      <c r="I45" s="11"/>
      <c r="J45" s="12" t="str">
        <f t="shared" si="5"/>
        <v/>
      </c>
      <c r="K45" s="8"/>
      <c r="L45" s="7"/>
      <c r="M45" s="13" t="str">
        <f t="shared" si="6"/>
        <v/>
      </c>
      <c r="N45" s="13" t="str">
        <f t="shared" si="7"/>
        <v/>
      </c>
    </row>
    <row r="46" spans="1:14">
      <c r="A46" s="7"/>
      <c r="B46" s="7"/>
      <c r="C46" s="7"/>
      <c r="D46" s="7"/>
      <c r="E46" s="8"/>
      <c r="F46" s="9" t="str">
        <f>IF($B46="","",SUMIFS(MOVIMENTACOES!$F$6:$F$1005,MOVIMENTACOES!$C$6:$C$1005,$B46,MOVIMENTACOES!$E$6:$E$1005,"Entrada"))</f>
        <v/>
      </c>
      <c r="G46" s="9" t="str">
        <f>IF($B46="","",SUMIFS(MOVIMENTACOES!$F$6:$F$1005,MOVIMENTACOES!$C$6:$C$1005,$B46,MOVIMENTACOES!$E$6:$E$1005,"Saída"))</f>
        <v/>
      </c>
      <c r="H46" s="10" t="str">
        <f t="shared" si="4"/>
        <v/>
      </c>
      <c r="I46" s="11"/>
      <c r="J46" s="12" t="str">
        <f t="shared" si="5"/>
        <v/>
      </c>
      <c r="K46" s="8"/>
      <c r="L46" s="7"/>
      <c r="M46" s="13" t="str">
        <f t="shared" si="6"/>
        <v/>
      </c>
      <c r="N46" s="13" t="str">
        <f t="shared" si="7"/>
        <v/>
      </c>
    </row>
    <row r="47" spans="1:14">
      <c r="A47" s="7"/>
      <c r="B47" s="7"/>
      <c r="C47" s="7"/>
      <c r="D47" s="7"/>
      <c r="E47" s="8"/>
      <c r="F47" s="9" t="str">
        <f>IF($B47="","",SUMIFS(MOVIMENTACOES!$F$6:$F$1005,MOVIMENTACOES!$C$6:$C$1005,$B47,MOVIMENTACOES!$E$6:$E$1005,"Entrada"))</f>
        <v/>
      </c>
      <c r="G47" s="9" t="str">
        <f>IF($B47="","",SUMIFS(MOVIMENTACOES!$F$6:$F$1005,MOVIMENTACOES!$C$6:$C$1005,$B47,MOVIMENTACOES!$E$6:$E$1005,"Saída"))</f>
        <v/>
      </c>
      <c r="H47" s="10" t="str">
        <f t="shared" si="4"/>
        <v/>
      </c>
      <c r="I47" s="11"/>
      <c r="J47" s="12" t="str">
        <f t="shared" si="5"/>
        <v/>
      </c>
      <c r="K47" s="8"/>
      <c r="L47" s="7"/>
      <c r="M47" s="13" t="str">
        <f t="shared" si="6"/>
        <v/>
      </c>
      <c r="N47" s="13" t="str">
        <f t="shared" si="7"/>
        <v/>
      </c>
    </row>
    <row r="48" spans="1:14">
      <c r="A48" s="7"/>
      <c r="B48" s="7"/>
      <c r="C48" s="7"/>
      <c r="D48" s="7"/>
      <c r="E48" s="8"/>
      <c r="F48" s="9" t="str">
        <f>IF($B48="","",SUMIFS(MOVIMENTACOES!$F$6:$F$1005,MOVIMENTACOES!$C$6:$C$1005,$B48,MOVIMENTACOES!$E$6:$E$1005,"Entrada"))</f>
        <v/>
      </c>
      <c r="G48" s="9" t="str">
        <f>IF($B48="","",SUMIFS(MOVIMENTACOES!$F$6:$F$1005,MOVIMENTACOES!$C$6:$C$1005,$B48,MOVIMENTACOES!$E$6:$E$1005,"Saída"))</f>
        <v/>
      </c>
      <c r="H48" s="10" t="str">
        <f t="shared" si="4"/>
        <v/>
      </c>
      <c r="I48" s="11"/>
      <c r="J48" s="12" t="str">
        <f t="shared" si="5"/>
        <v/>
      </c>
      <c r="K48" s="8"/>
      <c r="L48" s="7"/>
      <c r="M48" s="13" t="str">
        <f t="shared" si="6"/>
        <v/>
      </c>
      <c r="N48" s="13" t="str">
        <f t="shared" si="7"/>
        <v/>
      </c>
    </row>
    <row r="49" spans="1:14">
      <c r="A49" s="7"/>
      <c r="B49" s="7"/>
      <c r="C49" s="7"/>
      <c r="D49" s="7"/>
      <c r="E49" s="8"/>
      <c r="F49" s="9" t="str">
        <f>IF($B49="","",SUMIFS(MOVIMENTACOES!$F$6:$F$1005,MOVIMENTACOES!$C$6:$C$1005,$B49,MOVIMENTACOES!$E$6:$E$1005,"Entrada"))</f>
        <v/>
      </c>
      <c r="G49" s="9" t="str">
        <f>IF($B49="","",SUMIFS(MOVIMENTACOES!$F$6:$F$1005,MOVIMENTACOES!$C$6:$C$1005,$B49,MOVIMENTACOES!$E$6:$E$1005,"Saída"))</f>
        <v/>
      </c>
      <c r="H49" s="10" t="str">
        <f t="shared" si="4"/>
        <v/>
      </c>
      <c r="I49" s="11"/>
      <c r="J49" s="12" t="str">
        <f t="shared" si="5"/>
        <v/>
      </c>
      <c r="K49" s="8"/>
      <c r="L49" s="7"/>
      <c r="M49" s="13" t="str">
        <f t="shared" si="6"/>
        <v/>
      </c>
      <c r="N49" s="13" t="str">
        <f t="shared" si="7"/>
        <v/>
      </c>
    </row>
    <row r="50" spans="1:14">
      <c r="A50" s="7"/>
      <c r="B50" s="7"/>
      <c r="C50" s="7"/>
      <c r="D50" s="7"/>
      <c r="E50" s="8"/>
      <c r="F50" s="9" t="str">
        <f>IF($B50="","",SUMIFS(MOVIMENTACOES!$F$6:$F$1005,MOVIMENTACOES!$C$6:$C$1005,$B50,MOVIMENTACOES!$E$6:$E$1005,"Entrada"))</f>
        <v/>
      </c>
      <c r="G50" s="9" t="str">
        <f>IF($B50="","",SUMIFS(MOVIMENTACOES!$F$6:$F$1005,MOVIMENTACOES!$C$6:$C$1005,$B50,MOVIMENTACOES!$E$6:$E$1005,"Saída"))</f>
        <v/>
      </c>
      <c r="H50" s="10" t="str">
        <f t="shared" si="4"/>
        <v/>
      </c>
      <c r="I50" s="11"/>
      <c r="J50" s="12" t="str">
        <f t="shared" si="5"/>
        <v/>
      </c>
      <c r="K50" s="8"/>
      <c r="L50" s="7"/>
      <c r="M50" s="13" t="str">
        <f t="shared" si="6"/>
        <v/>
      </c>
      <c r="N50" s="13" t="str">
        <f t="shared" si="7"/>
        <v/>
      </c>
    </row>
    <row r="51" spans="1:14">
      <c r="A51" s="7"/>
      <c r="B51" s="7"/>
      <c r="C51" s="7"/>
      <c r="D51" s="7"/>
      <c r="E51" s="8"/>
      <c r="F51" s="9" t="str">
        <f>IF($B51="","",SUMIFS(MOVIMENTACOES!$F$6:$F$1005,MOVIMENTACOES!$C$6:$C$1005,$B51,MOVIMENTACOES!$E$6:$E$1005,"Entrada"))</f>
        <v/>
      </c>
      <c r="G51" s="9" t="str">
        <f>IF($B51="","",SUMIFS(MOVIMENTACOES!$F$6:$F$1005,MOVIMENTACOES!$C$6:$C$1005,$B51,MOVIMENTACOES!$E$6:$E$1005,"Saída"))</f>
        <v/>
      </c>
      <c r="H51" s="10" t="str">
        <f t="shared" si="4"/>
        <v/>
      </c>
      <c r="I51" s="11"/>
      <c r="J51" s="12" t="str">
        <f t="shared" si="5"/>
        <v/>
      </c>
      <c r="K51" s="8"/>
      <c r="L51" s="7"/>
      <c r="M51" s="13" t="str">
        <f t="shared" si="6"/>
        <v/>
      </c>
      <c r="N51" s="13" t="str">
        <f t="shared" si="7"/>
        <v/>
      </c>
    </row>
    <row r="52" spans="1:14">
      <c r="A52" s="7"/>
      <c r="B52" s="7"/>
      <c r="C52" s="7"/>
      <c r="D52" s="7"/>
      <c r="E52" s="8"/>
      <c r="F52" s="9" t="str">
        <f>IF($B52="","",SUMIFS(MOVIMENTACOES!$F$6:$F$1005,MOVIMENTACOES!$C$6:$C$1005,$B52,MOVIMENTACOES!$E$6:$E$1005,"Entrada"))</f>
        <v/>
      </c>
      <c r="G52" s="9" t="str">
        <f>IF($B52="","",SUMIFS(MOVIMENTACOES!$F$6:$F$1005,MOVIMENTACOES!$C$6:$C$1005,$B52,MOVIMENTACOES!$E$6:$E$1005,"Saída"))</f>
        <v/>
      </c>
      <c r="H52" s="10" t="str">
        <f t="shared" si="4"/>
        <v/>
      </c>
      <c r="I52" s="11"/>
      <c r="J52" s="12" t="str">
        <f t="shared" si="5"/>
        <v/>
      </c>
      <c r="K52" s="8"/>
      <c r="L52" s="7"/>
      <c r="M52" s="13" t="str">
        <f t="shared" si="6"/>
        <v/>
      </c>
      <c r="N52" s="13" t="str">
        <f t="shared" si="7"/>
        <v/>
      </c>
    </row>
    <row r="53" spans="1:14">
      <c r="A53" s="7"/>
      <c r="B53" s="7"/>
      <c r="C53" s="7"/>
      <c r="D53" s="7"/>
      <c r="E53" s="8"/>
      <c r="F53" s="9" t="str">
        <f>IF($B53="","",SUMIFS(MOVIMENTACOES!$F$6:$F$1005,MOVIMENTACOES!$C$6:$C$1005,$B53,MOVIMENTACOES!$E$6:$E$1005,"Entrada"))</f>
        <v/>
      </c>
      <c r="G53" s="9" t="str">
        <f>IF($B53="","",SUMIFS(MOVIMENTACOES!$F$6:$F$1005,MOVIMENTACOES!$C$6:$C$1005,$B53,MOVIMENTACOES!$E$6:$E$1005,"Saída"))</f>
        <v/>
      </c>
      <c r="H53" s="10" t="str">
        <f t="shared" si="4"/>
        <v/>
      </c>
      <c r="I53" s="11"/>
      <c r="J53" s="12" t="str">
        <f t="shared" si="5"/>
        <v/>
      </c>
      <c r="K53" s="8"/>
      <c r="L53" s="7"/>
      <c r="M53" s="13" t="str">
        <f t="shared" si="6"/>
        <v/>
      </c>
      <c r="N53" s="13" t="str">
        <f t="shared" si="7"/>
        <v/>
      </c>
    </row>
    <row r="54" spans="1:14">
      <c r="A54" s="7"/>
      <c r="B54" s="7"/>
      <c r="C54" s="7"/>
      <c r="D54" s="7"/>
      <c r="E54" s="8"/>
      <c r="F54" s="9" t="str">
        <f>IF($B54="","",SUMIFS(MOVIMENTACOES!$F$6:$F$1005,MOVIMENTACOES!$C$6:$C$1005,$B54,MOVIMENTACOES!$E$6:$E$1005,"Entrada"))</f>
        <v/>
      </c>
      <c r="G54" s="9" t="str">
        <f>IF($B54="","",SUMIFS(MOVIMENTACOES!$F$6:$F$1005,MOVIMENTACOES!$C$6:$C$1005,$B54,MOVIMENTACOES!$E$6:$E$1005,"Saída"))</f>
        <v/>
      </c>
      <c r="H54" s="10" t="str">
        <f t="shared" si="4"/>
        <v/>
      </c>
      <c r="I54" s="11"/>
      <c r="J54" s="12" t="str">
        <f t="shared" si="5"/>
        <v/>
      </c>
      <c r="K54" s="8"/>
      <c r="L54" s="7"/>
      <c r="M54" s="13" t="str">
        <f t="shared" si="6"/>
        <v/>
      </c>
      <c r="N54" s="13" t="str">
        <f t="shared" si="7"/>
        <v/>
      </c>
    </row>
    <row r="55" spans="1:14">
      <c r="A55" s="7"/>
      <c r="B55" s="7"/>
      <c r="C55" s="7"/>
      <c r="D55" s="7"/>
      <c r="E55" s="8"/>
      <c r="F55" s="9" t="str">
        <f>IF($B55="","",SUMIFS(MOVIMENTACOES!$F$6:$F$1005,MOVIMENTACOES!$C$6:$C$1005,$B55,MOVIMENTACOES!$E$6:$E$1005,"Entrada"))</f>
        <v/>
      </c>
      <c r="G55" s="9" t="str">
        <f>IF($B55="","",SUMIFS(MOVIMENTACOES!$F$6:$F$1005,MOVIMENTACOES!$C$6:$C$1005,$B55,MOVIMENTACOES!$E$6:$E$1005,"Saída"))</f>
        <v/>
      </c>
      <c r="H55" s="10" t="str">
        <f t="shared" si="4"/>
        <v/>
      </c>
      <c r="I55" s="11"/>
      <c r="J55" s="12" t="str">
        <f t="shared" si="5"/>
        <v/>
      </c>
      <c r="K55" s="8"/>
      <c r="L55" s="7"/>
      <c r="M55" s="13" t="str">
        <f t="shared" si="6"/>
        <v/>
      </c>
      <c r="N55" s="13" t="str">
        <f t="shared" si="7"/>
        <v/>
      </c>
    </row>
    <row r="56" spans="1:14">
      <c r="A56" s="7"/>
      <c r="B56" s="7"/>
      <c r="C56" s="7"/>
      <c r="D56" s="7"/>
      <c r="E56" s="8"/>
      <c r="F56" s="9" t="str">
        <f>IF($B56="","",SUMIFS(MOVIMENTACOES!$F$6:$F$1005,MOVIMENTACOES!$C$6:$C$1005,$B56,MOVIMENTACOES!$E$6:$E$1005,"Entrada"))</f>
        <v/>
      </c>
      <c r="G56" s="9" t="str">
        <f>IF($B56="","",SUMIFS(MOVIMENTACOES!$F$6:$F$1005,MOVIMENTACOES!$C$6:$C$1005,$B56,MOVIMENTACOES!$E$6:$E$1005,"Saída"))</f>
        <v/>
      </c>
      <c r="H56" s="10" t="str">
        <f t="shared" si="4"/>
        <v/>
      </c>
      <c r="I56" s="11"/>
      <c r="J56" s="12" t="str">
        <f t="shared" si="5"/>
        <v/>
      </c>
      <c r="K56" s="8"/>
      <c r="L56" s="7"/>
      <c r="M56" s="13" t="str">
        <f t="shared" si="6"/>
        <v/>
      </c>
      <c r="N56" s="13" t="str">
        <f t="shared" si="7"/>
        <v/>
      </c>
    </row>
    <row r="57" spans="1:14">
      <c r="A57" s="7"/>
      <c r="B57" s="7"/>
      <c r="C57" s="7"/>
      <c r="D57" s="7"/>
      <c r="E57" s="8"/>
      <c r="F57" s="9" t="str">
        <f>IF($B57="","",SUMIFS(MOVIMENTACOES!$F$6:$F$1005,MOVIMENTACOES!$C$6:$C$1005,$B57,MOVIMENTACOES!$E$6:$E$1005,"Entrada"))</f>
        <v/>
      </c>
      <c r="G57" s="9" t="str">
        <f>IF($B57="","",SUMIFS(MOVIMENTACOES!$F$6:$F$1005,MOVIMENTACOES!$C$6:$C$1005,$B57,MOVIMENTACOES!$E$6:$E$1005,"Saída"))</f>
        <v/>
      </c>
      <c r="H57" s="10" t="str">
        <f t="shared" si="4"/>
        <v/>
      </c>
      <c r="I57" s="11"/>
      <c r="J57" s="12" t="str">
        <f t="shared" si="5"/>
        <v/>
      </c>
      <c r="K57" s="8"/>
      <c r="L57" s="7"/>
      <c r="M57" s="13" t="str">
        <f t="shared" si="6"/>
        <v/>
      </c>
      <c r="N57" s="13" t="str">
        <f t="shared" si="7"/>
        <v/>
      </c>
    </row>
    <row r="58" spans="1:14">
      <c r="A58" s="7"/>
      <c r="B58" s="7"/>
      <c r="C58" s="7"/>
      <c r="D58" s="7"/>
      <c r="E58" s="8"/>
      <c r="F58" s="9" t="str">
        <f>IF($B58="","",SUMIFS(MOVIMENTACOES!$F$6:$F$1005,MOVIMENTACOES!$C$6:$C$1005,$B58,MOVIMENTACOES!$E$6:$E$1005,"Entrada"))</f>
        <v/>
      </c>
      <c r="G58" s="9" t="str">
        <f>IF($B58="","",SUMIFS(MOVIMENTACOES!$F$6:$F$1005,MOVIMENTACOES!$C$6:$C$1005,$B58,MOVIMENTACOES!$E$6:$E$1005,"Saída"))</f>
        <v/>
      </c>
      <c r="H58" s="10" t="str">
        <f t="shared" si="4"/>
        <v/>
      </c>
      <c r="I58" s="11"/>
      <c r="J58" s="12" t="str">
        <f t="shared" si="5"/>
        <v/>
      </c>
      <c r="K58" s="8"/>
      <c r="L58" s="7"/>
      <c r="M58" s="13" t="str">
        <f t="shared" si="6"/>
        <v/>
      </c>
      <c r="N58" s="13" t="str">
        <f t="shared" si="7"/>
        <v/>
      </c>
    </row>
    <row r="59" spans="1:14">
      <c r="A59" s="7"/>
      <c r="B59" s="7"/>
      <c r="C59" s="7"/>
      <c r="D59" s="7"/>
      <c r="E59" s="8"/>
      <c r="F59" s="9" t="str">
        <f>IF($B59="","",SUMIFS(MOVIMENTACOES!$F$6:$F$1005,MOVIMENTACOES!$C$6:$C$1005,$B59,MOVIMENTACOES!$E$6:$E$1005,"Entrada"))</f>
        <v/>
      </c>
      <c r="G59" s="9" t="str">
        <f>IF($B59="","",SUMIFS(MOVIMENTACOES!$F$6:$F$1005,MOVIMENTACOES!$C$6:$C$1005,$B59,MOVIMENTACOES!$E$6:$E$1005,"Saída"))</f>
        <v/>
      </c>
      <c r="H59" s="10" t="str">
        <f t="shared" si="4"/>
        <v/>
      </c>
      <c r="I59" s="11"/>
      <c r="J59" s="12" t="str">
        <f t="shared" si="5"/>
        <v/>
      </c>
      <c r="K59" s="8"/>
      <c r="L59" s="7"/>
      <c r="M59" s="13" t="str">
        <f t="shared" si="6"/>
        <v/>
      </c>
      <c r="N59" s="13" t="str">
        <f t="shared" si="7"/>
        <v/>
      </c>
    </row>
    <row r="60" spans="1:14">
      <c r="A60" s="7"/>
      <c r="B60" s="7"/>
      <c r="C60" s="7"/>
      <c r="D60" s="7"/>
      <c r="E60" s="8"/>
      <c r="F60" s="9" t="str">
        <f>IF($B60="","",SUMIFS(MOVIMENTACOES!$F$6:$F$1005,MOVIMENTACOES!$C$6:$C$1005,$B60,MOVIMENTACOES!$E$6:$E$1005,"Entrada"))</f>
        <v/>
      </c>
      <c r="G60" s="9" t="str">
        <f>IF($B60="","",SUMIFS(MOVIMENTACOES!$F$6:$F$1005,MOVIMENTACOES!$C$6:$C$1005,$B60,MOVIMENTACOES!$E$6:$E$1005,"Saída"))</f>
        <v/>
      </c>
      <c r="H60" s="10" t="str">
        <f t="shared" si="4"/>
        <v/>
      </c>
      <c r="I60" s="11"/>
      <c r="J60" s="12" t="str">
        <f t="shared" si="5"/>
        <v/>
      </c>
      <c r="K60" s="8"/>
      <c r="L60" s="7"/>
      <c r="M60" s="13" t="str">
        <f t="shared" si="6"/>
        <v/>
      </c>
      <c r="N60" s="13" t="str">
        <f t="shared" si="7"/>
        <v/>
      </c>
    </row>
    <row r="61" spans="1:14">
      <c r="A61" s="7"/>
      <c r="B61" s="7"/>
      <c r="C61" s="7"/>
      <c r="D61" s="7"/>
      <c r="E61" s="8"/>
      <c r="F61" s="9" t="str">
        <f>IF($B61="","",SUMIFS(MOVIMENTACOES!$F$6:$F$1005,MOVIMENTACOES!$C$6:$C$1005,$B61,MOVIMENTACOES!$E$6:$E$1005,"Entrada"))</f>
        <v/>
      </c>
      <c r="G61" s="9" t="str">
        <f>IF($B61="","",SUMIFS(MOVIMENTACOES!$F$6:$F$1005,MOVIMENTACOES!$C$6:$C$1005,$B61,MOVIMENTACOES!$E$6:$E$1005,"Saída"))</f>
        <v/>
      </c>
      <c r="H61" s="10" t="str">
        <f t="shared" si="4"/>
        <v/>
      </c>
      <c r="I61" s="11"/>
      <c r="J61" s="12" t="str">
        <f t="shared" si="5"/>
        <v/>
      </c>
      <c r="K61" s="8"/>
      <c r="L61" s="7"/>
      <c r="M61" s="13" t="str">
        <f t="shared" si="6"/>
        <v/>
      </c>
      <c r="N61" s="13" t="str">
        <f t="shared" si="7"/>
        <v/>
      </c>
    </row>
    <row r="62" spans="1:14">
      <c r="A62" s="7"/>
      <c r="B62" s="7"/>
      <c r="C62" s="7"/>
      <c r="D62" s="7"/>
      <c r="E62" s="8"/>
      <c r="F62" s="9" t="str">
        <f>IF($B62="","",SUMIFS(MOVIMENTACOES!$F$6:$F$1005,MOVIMENTACOES!$C$6:$C$1005,$B62,MOVIMENTACOES!$E$6:$E$1005,"Entrada"))</f>
        <v/>
      </c>
      <c r="G62" s="9" t="str">
        <f>IF($B62="","",SUMIFS(MOVIMENTACOES!$F$6:$F$1005,MOVIMENTACOES!$C$6:$C$1005,$B62,MOVIMENTACOES!$E$6:$E$1005,"Saída"))</f>
        <v/>
      </c>
      <c r="H62" s="10" t="str">
        <f t="shared" si="4"/>
        <v/>
      </c>
      <c r="I62" s="11"/>
      <c r="J62" s="12" t="str">
        <f t="shared" si="5"/>
        <v/>
      </c>
      <c r="K62" s="8"/>
      <c r="L62" s="7"/>
      <c r="M62" s="13" t="str">
        <f t="shared" si="6"/>
        <v/>
      </c>
      <c r="N62" s="13" t="str">
        <f t="shared" si="7"/>
        <v/>
      </c>
    </row>
    <row r="63" spans="1:14">
      <c r="A63" s="7"/>
      <c r="B63" s="7"/>
      <c r="C63" s="7"/>
      <c r="D63" s="7"/>
      <c r="E63" s="8"/>
      <c r="F63" s="9" t="str">
        <f>IF($B63="","",SUMIFS(MOVIMENTACOES!$F$6:$F$1005,MOVIMENTACOES!$C$6:$C$1005,$B63,MOVIMENTACOES!$E$6:$E$1005,"Entrada"))</f>
        <v/>
      </c>
      <c r="G63" s="9" t="str">
        <f>IF($B63="","",SUMIFS(MOVIMENTACOES!$F$6:$F$1005,MOVIMENTACOES!$C$6:$C$1005,$B63,MOVIMENTACOES!$E$6:$E$1005,"Saída"))</f>
        <v/>
      </c>
      <c r="H63" s="10" t="str">
        <f t="shared" si="4"/>
        <v/>
      </c>
      <c r="I63" s="11"/>
      <c r="J63" s="12" t="str">
        <f t="shared" si="5"/>
        <v/>
      </c>
      <c r="K63" s="8"/>
      <c r="L63" s="7"/>
      <c r="M63" s="13" t="str">
        <f t="shared" si="6"/>
        <v/>
      </c>
      <c r="N63" s="13" t="str">
        <f t="shared" si="7"/>
        <v/>
      </c>
    </row>
    <row r="64" spans="1:14">
      <c r="A64" s="7"/>
      <c r="B64" s="7"/>
      <c r="C64" s="7"/>
      <c r="D64" s="7"/>
      <c r="E64" s="8"/>
      <c r="F64" s="9" t="str">
        <f>IF($B64="","",SUMIFS(MOVIMENTACOES!$F$6:$F$1005,MOVIMENTACOES!$C$6:$C$1005,$B64,MOVIMENTACOES!$E$6:$E$1005,"Entrada"))</f>
        <v/>
      </c>
      <c r="G64" s="9" t="str">
        <f>IF($B64="","",SUMIFS(MOVIMENTACOES!$F$6:$F$1005,MOVIMENTACOES!$C$6:$C$1005,$B64,MOVIMENTACOES!$E$6:$E$1005,"Saída"))</f>
        <v/>
      </c>
      <c r="H64" s="10" t="str">
        <f t="shared" si="4"/>
        <v/>
      </c>
      <c r="I64" s="11"/>
      <c r="J64" s="12" t="str">
        <f t="shared" si="5"/>
        <v/>
      </c>
      <c r="K64" s="8"/>
      <c r="L64" s="7"/>
      <c r="M64" s="13" t="str">
        <f t="shared" si="6"/>
        <v/>
      </c>
      <c r="N64" s="13" t="str">
        <f t="shared" si="7"/>
        <v/>
      </c>
    </row>
    <row r="65" spans="1:14">
      <c r="A65" s="7"/>
      <c r="B65" s="7"/>
      <c r="C65" s="7"/>
      <c r="D65" s="7"/>
      <c r="E65" s="8"/>
      <c r="F65" s="9" t="str">
        <f>IF($B65="","",SUMIFS(MOVIMENTACOES!$F$6:$F$1005,MOVIMENTACOES!$C$6:$C$1005,$B65,MOVIMENTACOES!$E$6:$E$1005,"Entrada"))</f>
        <v/>
      </c>
      <c r="G65" s="9" t="str">
        <f>IF($B65="","",SUMIFS(MOVIMENTACOES!$F$6:$F$1005,MOVIMENTACOES!$C$6:$C$1005,$B65,MOVIMENTACOES!$E$6:$E$1005,"Saída"))</f>
        <v/>
      </c>
      <c r="H65" s="10" t="str">
        <f t="shared" si="4"/>
        <v/>
      </c>
      <c r="I65" s="11"/>
      <c r="J65" s="12" t="str">
        <f t="shared" si="5"/>
        <v/>
      </c>
      <c r="K65" s="8"/>
      <c r="L65" s="7"/>
      <c r="M65" s="13" t="str">
        <f t="shared" si="6"/>
        <v/>
      </c>
      <c r="N65" s="13" t="str">
        <f t="shared" si="7"/>
        <v/>
      </c>
    </row>
    <row r="66" spans="1:14">
      <c r="A66" s="7"/>
      <c r="B66" s="7"/>
      <c r="C66" s="7"/>
      <c r="D66" s="7"/>
      <c r="E66" s="8"/>
      <c r="F66" s="9" t="str">
        <f>IF($B66="","",SUMIFS(MOVIMENTACOES!$F$6:$F$1005,MOVIMENTACOES!$C$6:$C$1005,$B66,MOVIMENTACOES!$E$6:$E$1005,"Entrada"))</f>
        <v/>
      </c>
      <c r="G66" s="9" t="str">
        <f>IF($B66="","",SUMIFS(MOVIMENTACOES!$F$6:$F$1005,MOVIMENTACOES!$C$6:$C$1005,$B66,MOVIMENTACOES!$E$6:$E$1005,"Saída"))</f>
        <v/>
      </c>
      <c r="H66" s="10" t="str">
        <f t="shared" si="4"/>
        <v/>
      </c>
      <c r="I66" s="11"/>
      <c r="J66" s="12" t="str">
        <f t="shared" si="5"/>
        <v/>
      </c>
      <c r="K66" s="8"/>
      <c r="L66" s="7"/>
      <c r="M66" s="13" t="str">
        <f t="shared" si="6"/>
        <v/>
      </c>
      <c r="N66" s="13" t="str">
        <f t="shared" si="7"/>
        <v/>
      </c>
    </row>
    <row r="67" spans="1:14">
      <c r="A67" s="7"/>
      <c r="B67" s="7"/>
      <c r="C67" s="7"/>
      <c r="D67" s="7"/>
      <c r="E67" s="8"/>
      <c r="F67" s="9" t="str">
        <f>IF($B67="","",SUMIFS(MOVIMENTACOES!$F$6:$F$1005,MOVIMENTACOES!$C$6:$C$1005,$B67,MOVIMENTACOES!$E$6:$E$1005,"Entrada"))</f>
        <v/>
      </c>
      <c r="G67" s="9" t="str">
        <f>IF($B67="","",SUMIFS(MOVIMENTACOES!$F$6:$F$1005,MOVIMENTACOES!$C$6:$C$1005,$B67,MOVIMENTACOES!$E$6:$E$1005,"Saída"))</f>
        <v/>
      </c>
      <c r="H67" s="10" t="str">
        <f t="shared" si="4"/>
        <v/>
      </c>
      <c r="I67" s="11"/>
      <c r="J67" s="12" t="str">
        <f t="shared" si="5"/>
        <v/>
      </c>
      <c r="K67" s="8"/>
      <c r="L67" s="7"/>
      <c r="M67" s="13" t="str">
        <f t="shared" si="6"/>
        <v/>
      </c>
      <c r="N67" s="13" t="str">
        <f t="shared" si="7"/>
        <v/>
      </c>
    </row>
    <row r="68" spans="1:14">
      <c r="A68" s="7"/>
      <c r="B68" s="7"/>
      <c r="C68" s="7"/>
      <c r="D68" s="7"/>
      <c r="E68" s="8"/>
      <c r="F68" s="9" t="str">
        <f>IF($B68="","",SUMIFS(MOVIMENTACOES!$F$6:$F$1005,MOVIMENTACOES!$C$6:$C$1005,$B68,MOVIMENTACOES!$E$6:$E$1005,"Entrada"))</f>
        <v/>
      </c>
      <c r="G68" s="9" t="str">
        <f>IF($B68="","",SUMIFS(MOVIMENTACOES!$F$6:$F$1005,MOVIMENTACOES!$C$6:$C$1005,$B68,MOVIMENTACOES!$E$6:$E$1005,"Saída"))</f>
        <v/>
      </c>
      <c r="H68" s="10" t="str">
        <f t="shared" si="4"/>
        <v/>
      </c>
      <c r="I68" s="11"/>
      <c r="J68" s="12" t="str">
        <f t="shared" si="5"/>
        <v/>
      </c>
      <c r="K68" s="8"/>
      <c r="L68" s="7"/>
      <c r="M68" s="13" t="str">
        <f t="shared" si="6"/>
        <v/>
      </c>
      <c r="N68" s="13" t="str">
        <f t="shared" si="7"/>
        <v/>
      </c>
    </row>
    <row r="69" spans="1:14">
      <c r="A69" s="7"/>
      <c r="B69" s="7"/>
      <c r="C69" s="7"/>
      <c r="D69" s="7"/>
      <c r="E69" s="8"/>
      <c r="F69" s="9" t="str">
        <f>IF($B69="","",SUMIFS(MOVIMENTACOES!$F$6:$F$1005,MOVIMENTACOES!$C$6:$C$1005,$B69,MOVIMENTACOES!$E$6:$E$1005,"Entrada"))</f>
        <v/>
      </c>
      <c r="G69" s="9" t="str">
        <f>IF($B69="","",SUMIFS(MOVIMENTACOES!$F$6:$F$1005,MOVIMENTACOES!$C$6:$C$1005,$B69,MOVIMENTACOES!$E$6:$E$1005,"Saída"))</f>
        <v/>
      </c>
      <c r="H69" s="10" t="str">
        <f t="shared" si="4"/>
        <v/>
      </c>
      <c r="I69" s="11"/>
      <c r="J69" s="12" t="str">
        <f t="shared" si="5"/>
        <v/>
      </c>
      <c r="K69" s="8"/>
      <c r="L69" s="7"/>
      <c r="M69" s="13" t="str">
        <f t="shared" si="6"/>
        <v/>
      </c>
      <c r="N69" s="13" t="str">
        <f t="shared" si="7"/>
        <v/>
      </c>
    </row>
    <row r="70" spans="1:14">
      <c r="A70" s="7"/>
      <c r="B70" s="7"/>
      <c r="C70" s="7"/>
      <c r="D70" s="7"/>
      <c r="E70" s="8"/>
      <c r="F70" s="9" t="str">
        <f>IF($B70="","",SUMIFS(MOVIMENTACOES!$F$6:$F$1005,MOVIMENTACOES!$C$6:$C$1005,$B70,MOVIMENTACOES!$E$6:$E$1005,"Entrada"))</f>
        <v/>
      </c>
      <c r="G70" s="9" t="str">
        <f>IF($B70="","",SUMIFS(MOVIMENTACOES!$F$6:$F$1005,MOVIMENTACOES!$C$6:$C$1005,$B70,MOVIMENTACOES!$E$6:$E$1005,"Saída"))</f>
        <v/>
      </c>
      <c r="H70" s="10" t="str">
        <f t="shared" ref="H70:H101" si="8">IF($B70="","",$E70+$F70-$G70)</f>
        <v/>
      </c>
      <c r="I70" s="11"/>
      <c r="J70" s="12" t="str">
        <f t="shared" ref="J70:J101" si="9">IF($B70="","",$H70*$I70)</f>
        <v/>
      </c>
      <c r="K70" s="8"/>
      <c r="L70" s="7"/>
      <c r="M70" s="13" t="str">
        <f t="shared" ref="M70:M101" si="10">IF($B70="","",IF($H70&lt;0,"SALDO NEGATIVO",IF($H70&lt;=$K70,"REPOR","OK")))</f>
        <v/>
      </c>
      <c r="N70" s="13" t="str">
        <f t="shared" ref="N70:N101" si="11">IF($B70="","",IF(COUNTIF($B$6:$B$205,$B70)&gt;1,"DUPLICADO","OK"))</f>
        <v/>
      </c>
    </row>
    <row r="71" spans="1:14">
      <c r="A71" s="7"/>
      <c r="B71" s="7"/>
      <c r="C71" s="7"/>
      <c r="D71" s="7"/>
      <c r="E71" s="8"/>
      <c r="F71" s="9" t="str">
        <f>IF($B71="","",SUMIFS(MOVIMENTACOES!$F$6:$F$1005,MOVIMENTACOES!$C$6:$C$1005,$B71,MOVIMENTACOES!$E$6:$E$1005,"Entrada"))</f>
        <v/>
      </c>
      <c r="G71" s="9" t="str">
        <f>IF($B71="","",SUMIFS(MOVIMENTACOES!$F$6:$F$1005,MOVIMENTACOES!$C$6:$C$1005,$B71,MOVIMENTACOES!$E$6:$E$1005,"Saída"))</f>
        <v/>
      </c>
      <c r="H71" s="10" t="str">
        <f t="shared" si="8"/>
        <v/>
      </c>
      <c r="I71" s="11"/>
      <c r="J71" s="12" t="str">
        <f t="shared" si="9"/>
        <v/>
      </c>
      <c r="K71" s="8"/>
      <c r="L71" s="7"/>
      <c r="M71" s="13" t="str">
        <f t="shared" si="10"/>
        <v/>
      </c>
      <c r="N71" s="13" t="str">
        <f t="shared" si="11"/>
        <v/>
      </c>
    </row>
    <row r="72" spans="1:14">
      <c r="A72" s="7"/>
      <c r="B72" s="7"/>
      <c r="C72" s="7"/>
      <c r="D72" s="7"/>
      <c r="E72" s="8"/>
      <c r="F72" s="9" t="str">
        <f>IF($B72="","",SUMIFS(MOVIMENTACOES!$F$6:$F$1005,MOVIMENTACOES!$C$6:$C$1005,$B72,MOVIMENTACOES!$E$6:$E$1005,"Entrada"))</f>
        <v/>
      </c>
      <c r="G72" s="9" t="str">
        <f>IF($B72="","",SUMIFS(MOVIMENTACOES!$F$6:$F$1005,MOVIMENTACOES!$C$6:$C$1005,$B72,MOVIMENTACOES!$E$6:$E$1005,"Saída"))</f>
        <v/>
      </c>
      <c r="H72" s="10" t="str">
        <f t="shared" si="8"/>
        <v/>
      </c>
      <c r="I72" s="11"/>
      <c r="J72" s="12" t="str">
        <f t="shared" si="9"/>
        <v/>
      </c>
      <c r="K72" s="8"/>
      <c r="L72" s="7"/>
      <c r="M72" s="13" t="str">
        <f t="shared" si="10"/>
        <v/>
      </c>
      <c r="N72" s="13" t="str">
        <f t="shared" si="11"/>
        <v/>
      </c>
    </row>
    <row r="73" spans="1:14">
      <c r="A73" s="7"/>
      <c r="B73" s="7"/>
      <c r="C73" s="7"/>
      <c r="D73" s="7"/>
      <c r="E73" s="8"/>
      <c r="F73" s="9" t="str">
        <f>IF($B73="","",SUMIFS(MOVIMENTACOES!$F$6:$F$1005,MOVIMENTACOES!$C$6:$C$1005,$B73,MOVIMENTACOES!$E$6:$E$1005,"Entrada"))</f>
        <v/>
      </c>
      <c r="G73" s="9" t="str">
        <f>IF($B73="","",SUMIFS(MOVIMENTACOES!$F$6:$F$1005,MOVIMENTACOES!$C$6:$C$1005,$B73,MOVIMENTACOES!$E$6:$E$1005,"Saída"))</f>
        <v/>
      </c>
      <c r="H73" s="10" t="str">
        <f t="shared" si="8"/>
        <v/>
      </c>
      <c r="I73" s="11"/>
      <c r="J73" s="12" t="str">
        <f t="shared" si="9"/>
        <v/>
      </c>
      <c r="K73" s="8"/>
      <c r="L73" s="7"/>
      <c r="M73" s="13" t="str">
        <f t="shared" si="10"/>
        <v/>
      </c>
      <c r="N73" s="13" t="str">
        <f t="shared" si="11"/>
        <v/>
      </c>
    </row>
    <row r="74" spans="1:14">
      <c r="A74" s="7"/>
      <c r="B74" s="7"/>
      <c r="C74" s="7"/>
      <c r="D74" s="7"/>
      <c r="E74" s="8"/>
      <c r="F74" s="9" t="str">
        <f>IF($B74="","",SUMIFS(MOVIMENTACOES!$F$6:$F$1005,MOVIMENTACOES!$C$6:$C$1005,$B74,MOVIMENTACOES!$E$6:$E$1005,"Entrada"))</f>
        <v/>
      </c>
      <c r="G74" s="9" t="str">
        <f>IF($B74="","",SUMIFS(MOVIMENTACOES!$F$6:$F$1005,MOVIMENTACOES!$C$6:$C$1005,$B74,MOVIMENTACOES!$E$6:$E$1005,"Saída"))</f>
        <v/>
      </c>
      <c r="H74" s="10" t="str">
        <f t="shared" si="8"/>
        <v/>
      </c>
      <c r="I74" s="11"/>
      <c r="J74" s="12" t="str">
        <f t="shared" si="9"/>
        <v/>
      </c>
      <c r="K74" s="8"/>
      <c r="L74" s="7"/>
      <c r="M74" s="13" t="str">
        <f t="shared" si="10"/>
        <v/>
      </c>
      <c r="N74" s="13" t="str">
        <f t="shared" si="11"/>
        <v/>
      </c>
    </row>
    <row r="75" spans="1:14">
      <c r="A75" s="7"/>
      <c r="B75" s="7"/>
      <c r="C75" s="7"/>
      <c r="D75" s="7"/>
      <c r="E75" s="8"/>
      <c r="F75" s="9" t="str">
        <f>IF($B75="","",SUMIFS(MOVIMENTACOES!$F$6:$F$1005,MOVIMENTACOES!$C$6:$C$1005,$B75,MOVIMENTACOES!$E$6:$E$1005,"Entrada"))</f>
        <v/>
      </c>
      <c r="G75" s="9" t="str">
        <f>IF($B75="","",SUMIFS(MOVIMENTACOES!$F$6:$F$1005,MOVIMENTACOES!$C$6:$C$1005,$B75,MOVIMENTACOES!$E$6:$E$1005,"Saída"))</f>
        <v/>
      </c>
      <c r="H75" s="10" t="str">
        <f t="shared" si="8"/>
        <v/>
      </c>
      <c r="I75" s="11"/>
      <c r="J75" s="12" t="str">
        <f t="shared" si="9"/>
        <v/>
      </c>
      <c r="K75" s="8"/>
      <c r="L75" s="7"/>
      <c r="M75" s="13" t="str">
        <f t="shared" si="10"/>
        <v/>
      </c>
      <c r="N75" s="13" t="str">
        <f t="shared" si="11"/>
        <v/>
      </c>
    </row>
    <row r="76" spans="1:14">
      <c r="A76" s="7"/>
      <c r="B76" s="7"/>
      <c r="C76" s="7"/>
      <c r="D76" s="7"/>
      <c r="E76" s="8"/>
      <c r="F76" s="9" t="str">
        <f>IF($B76="","",SUMIFS(MOVIMENTACOES!$F$6:$F$1005,MOVIMENTACOES!$C$6:$C$1005,$B76,MOVIMENTACOES!$E$6:$E$1005,"Entrada"))</f>
        <v/>
      </c>
      <c r="G76" s="9" t="str">
        <f>IF($B76="","",SUMIFS(MOVIMENTACOES!$F$6:$F$1005,MOVIMENTACOES!$C$6:$C$1005,$B76,MOVIMENTACOES!$E$6:$E$1005,"Saída"))</f>
        <v/>
      </c>
      <c r="H76" s="10" t="str">
        <f t="shared" si="8"/>
        <v/>
      </c>
      <c r="I76" s="11"/>
      <c r="J76" s="12" t="str">
        <f t="shared" si="9"/>
        <v/>
      </c>
      <c r="K76" s="8"/>
      <c r="L76" s="7"/>
      <c r="M76" s="13" t="str">
        <f t="shared" si="10"/>
        <v/>
      </c>
      <c r="N76" s="13" t="str">
        <f t="shared" si="11"/>
        <v/>
      </c>
    </row>
    <row r="77" spans="1:14">
      <c r="A77" s="7"/>
      <c r="B77" s="7"/>
      <c r="C77" s="7"/>
      <c r="D77" s="7"/>
      <c r="E77" s="8"/>
      <c r="F77" s="9" t="str">
        <f>IF($B77="","",SUMIFS(MOVIMENTACOES!$F$6:$F$1005,MOVIMENTACOES!$C$6:$C$1005,$B77,MOVIMENTACOES!$E$6:$E$1005,"Entrada"))</f>
        <v/>
      </c>
      <c r="G77" s="9" t="str">
        <f>IF($B77="","",SUMIFS(MOVIMENTACOES!$F$6:$F$1005,MOVIMENTACOES!$C$6:$C$1005,$B77,MOVIMENTACOES!$E$6:$E$1005,"Saída"))</f>
        <v/>
      </c>
      <c r="H77" s="10" t="str">
        <f t="shared" si="8"/>
        <v/>
      </c>
      <c r="I77" s="11"/>
      <c r="J77" s="12" t="str">
        <f t="shared" si="9"/>
        <v/>
      </c>
      <c r="K77" s="8"/>
      <c r="L77" s="7"/>
      <c r="M77" s="13" t="str">
        <f t="shared" si="10"/>
        <v/>
      </c>
      <c r="N77" s="13" t="str">
        <f t="shared" si="11"/>
        <v/>
      </c>
    </row>
    <row r="78" spans="1:14">
      <c r="A78" s="7"/>
      <c r="B78" s="7"/>
      <c r="C78" s="7"/>
      <c r="D78" s="7"/>
      <c r="E78" s="8"/>
      <c r="F78" s="9" t="str">
        <f>IF($B78="","",SUMIFS(MOVIMENTACOES!$F$6:$F$1005,MOVIMENTACOES!$C$6:$C$1005,$B78,MOVIMENTACOES!$E$6:$E$1005,"Entrada"))</f>
        <v/>
      </c>
      <c r="G78" s="9" t="str">
        <f>IF($B78="","",SUMIFS(MOVIMENTACOES!$F$6:$F$1005,MOVIMENTACOES!$C$6:$C$1005,$B78,MOVIMENTACOES!$E$6:$E$1005,"Saída"))</f>
        <v/>
      </c>
      <c r="H78" s="10" t="str">
        <f t="shared" si="8"/>
        <v/>
      </c>
      <c r="I78" s="11"/>
      <c r="J78" s="12" t="str">
        <f t="shared" si="9"/>
        <v/>
      </c>
      <c r="K78" s="8"/>
      <c r="L78" s="7"/>
      <c r="M78" s="13" t="str">
        <f t="shared" si="10"/>
        <v/>
      </c>
      <c r="N78" s="13" t="str">
        <f t="shared" si="11"/>
        <v/>
      </c>
    </row>
    <row r="79" spans="1:14">
      <c r="A79" s="7"/>
      <c r="B79" s="7"/>
      <c r="C79" s="7"/>
      <c r="D79" s="7"/>
      <c r="E79" s="8"/>
      <c r="F79" s="9" t="str">
        <f>IF($B79="","",SUMIFS(MOVIMENTACOES!$F$6:$F$1005,MOVIMENTACOES!$C$6:$C$1005,$B79,MOVIMENTACOES!$E$6:$E$1005,"Entrada"))</f>
        <v/>
      </c>
      <c r="G79" s="9" t="str">
        <f>IF($B79="","",SUMIFS(MOVIMENTACOES!$F$6:$F$1005,MOVIMENTACOES!$C$6:$C$1005,$B79,MOVIMENTACOES!$E$6:$E$1005,"Saída"))</f>
        <v/>
      </c>
      <c r="H79" s="10" t="str">
        <f t="shared" si="8"/>
        <v/>
      </c>
      <c r="I79" s="11"/>
      <c r="J79" s="12" t="str">
        <f t="shared" si="9"/>
        <v/>
      </c>
      <c r="K79" s="8"/>
      <c r="L79" s="7"/>
      <c r="M79" s="13" t="str">
        <f t="shared" si="10"/>
        <v/>
      </c>
      <c r="N79" s="13" t="str">
        <f t="shared" si="11"/>
        <v/>
      </c>
    </row>
    <row r="80" spans="1:14">
      <c r="A80" s="7"/>
      <c r="B80" s="7"/>
      <c r="C80" s="7"/>
      <c r="D80" s="7"/>
      <c r="E80" s="8"/>
      <c r="F80" s="9" t="str">
        <f>IF($B80="","",SUMIFS(MOVIMENTACOES!$F$6:$F$1005,MOVIMENTACOES!$C$6:$C$1005,$B80,MOVIMENTACOES!$E$6:$E$1005,"Entrada"))</f>
        <v/>
      </c>
      <c r="G80" s="9" t="str">
        <f>IF($B80="","",SUMIFS(MOVIMENTACOES!$F$6:$F$1005,MOVIMENTACOES!$C$6:$C$1005,$B80,MOVIMENTACOES!$E$6:$E$1005,"Saída"))</f>
        <v/>
      </c>
      <c r="H80" s="10" t="str">
        <f t="shared" si="8"/>
        <v/>
      </c>
      <c r="I80" s="11"/>
      <c r="J80" s="12" t="str">
        <f t="shared" si="9"/>
        <v/>
      </c>
      <c r="K80" s="8"/>
      <c r="L80" s="7"/>
      <c r="M80" s="13" t="str">
        <f t="shared" si="10"/>
        <v/>
      </c>
      <c r="N80" s="13" t="str">
        <f t="shared" si="11"/>
        <v/>
      </c>
    </row>
    <row r="81" spans="1:14">
      <c r="A81" s="7"/>
      <c r="B81" s="7"/>
      <c r="C81" s="7"/>
      <c r="D81" s="7"/>
      <c r="E81" s="8"/>
      <c r="F81" s="9" t="str">
        <f>IF($B81="","",SUMIFS(MOVIMENTACOES!$F$6:$F$1005,MOVIMENTACOES!$C$6:$C$1005,$B81,MOVIMENTACOES!$E$6:$E$1005,"Entrada"))</f>
        <v/>
      </c>
      <c r="G81" s="9" t="str">
        <f>IF($B81="","",SUMIFS(MOVIMENTACOES!$F$6:$F$1005,MOVIMENTACOES!$C$6:$C$1005,$B81,MOVIMENTACOES!$E$6:$E$1005,"Saída"))</f>
        <v/>
      </c>
      <c r="H81" s="10" t="str">
        <f t="shared" si="8"/>
        <v/>
      </c>
      <c r="I81" s="11"/>
      <c r="J81" s="12" t="str">
        <f t="shared" si="9"/>
        <v/>
      </c>
      <c r="K81" s="8"/>
      <c r="L81" s="7"/>
      <c r="M81" s="13" t="str">
        <f t="shared" si="10"/>
        <v/>
      </c>
      <c r="N81" s="13" t="str">
        <f t="shared" si="11"/>
        <v/>
      </c>
    </row>
    <row r="82" spans="1:14">
      <c r="A82" s="7"/>
      <c r="B82" s="7"/>
      <c r="C82" s="7"/>
      <c r="D82" s="7"/>
      <c r="E82" s="8"/>
      <c r="F82" s="9" t="str">
        <f>IF($B82="","",SUMIFS(MOVIMENTACOES!$F$6:$F$1005,MOVIMENTACOES!$C$6:$C$1005,$B82,MOVIMENTACOES!$E$6:$E$1005,"Entrada"))</f>
        <v/>
      </c>
      <c r="G82" s="9" t="str">
        <f>IF($B82="","",SUMIFS(MOVIMENTACOES!$F$6:$F$1005,MOVIMENTACOES!$C$6:$C$1005,$B82,MOVIMENTACOES!$E$6:$E$1005,"Saída"))</f>
        <v/>
      </c>
      <c r="H82" s="10" t="str">
        <f t="shared" si="8"/>
        <v/>
      </c>
      <c r="I82" s="11"/>
      <c r="J82" s="12" t="str">
        <f t="shared" si="9"/>
        <v/>
      </c>
      <c r="K82" s="8"/>
      <c r="L82" s="7"/>
      <c r="M82" s="13" t="str">
        <f t="shared" si="10"/>
        <v/>
      </c>
      <c r="N82" s="13" t="str">
        <f t="shared" si="11"/>
        <v/>
      </c>
    </row>
    <row r="83" spans="1:14">
      <c r="A83" s="7"/>
      <c r="B83" s="7"/>
      <c r="C83" s="7"/>
      <c r="D83" s="7"/>
      <c r="E83" s="8"/>
      <c r="F83" s="9" t="str">
        <f>IF($B83="","",SUMIFS(MOVIMENTACOES!$F$6:$F$1005,MOVIMENTACOES!$C$6:$C$1005,$B83,MOVIMENTACOES!$E$6:$E$1005,"Entrada"))</f>
        <v/>
      </c>
      <c r="G83" s="9" t="str">
        <f>IF($B83="","",SUMIFS(MOVIMENTACOES!$F$6:$F$1005,MOVIMENTACOES!$C$6:$C$1005,$B83,MOVIMENTACOES!$E$6:$E$1005,"Saída"))</f>
        <v/>
      </c>
      <c r="H83" s="10" t="str">
        <f t="shared" si="8"/>
        <v/>
      </c>
      <c r="I83" s="11"/>
      <c r="J83" s="12" t="str">
        <f t="shared" si="9"/>
        <v/>
      </c>
      <c r="K83" s="8"/>
      <c r="L83" s="7"/>
      <c r="M83" s="13" t="str">
        <f t="shared" si="10"/>
        <v/>
      </c>
      <c r="N83" s="13" t="str">
        <f t="shared" si="11"/>
        <v/>
      </c>
    </row>
    <row r="84" spans="1:14">
      <c r="A84" s="7"/>
      <c r="B84" s="7"/>
      <c r="C84" s="7"/>
      <c r="D84" s="7"/>
      <c r="E84" s="8"/>
      <c r="F84" s="9" t="str">
        <f>IF($B84="","",SUMIFS(MOVIMENTACOES!$F$6:$F$1005,MOVIMENTACOES!$C$6:$C$1005,$B84,MOVIMENTACOES!$E$6:$E$1005,"Entrada"))</f>
        <v/>
      </c>
      <c r="G84" s="9" t="str">
        <f>IF($B84="","",SUMIFS(MOVIMENTACOES!$F$6:$F$1005,MOVIMENTACOES!$C$6:$C$1005,$B84,MOVIMENTACOES!$E$6:$E$1005,"Saída"))</f>
        <v/>
      </c>
      <c r="H84" s="10" t="str">
        <f t="shared" si="8"/>
        <v/>
      </c>
      <c r="I84" s="11"/>
      <c r="J84" s="12" t="str">
        <f t="shared" si="9"/>
        <v/>
      </c>
      <c r="K84" s="8"/>
      <c r="L84" s="7"/>
      <c r="M84" s="13" t="str">
        <f t="shared" si="10"/>
        <v/>
      </c>
      <c r="N84" s="13" t="str">
        <f t="shared" si="11"/>
        <v/>
      </c>
    </row>
    <row r="85" spans="1:14">
      <c r="A85" s="7"/>
      <c r="B85" s="7"/>
      <c r="C85" s="7"/>
      <c r="D85" s="7"/>
      <c r="E85" s="8"/>
      <c r="F85" s="9" t="str">
        <f>IF($B85="","",SUMIFS(MOVIMENTACOES!$F$6:$F$1005,MOVIMENTACOES!$C$6:$C$1005,$B85,MOVIMENTACOES!$E$6:$E$1005,"Entrada"))</f>
        <v/>
      </c>
      <c r="G85" s="9" t="str">
        <f>IF($B85="","",SUMIFS(MOVIMENTACOES!$F$6:$F$1005,MOVIMENTACOES!$C$6:$C$1005,$B85,MOVIMENTACOES!$E$6:$E$1005,"Saída"))</f>
        <v/>
      </c>
      <c r="H85" s="10" t="str">
        <f t="shared" si="8"/>
        <v/>
      </c>
      <c r="I85" s="11"/>
      <c r="J85" s="12" t="str">
        <f t="shared" si="9"/>
        <v/>
      </c>
      <c r="K85" s="8"/>
      <c r="L85" s="7"/>
      <c r="M85" s="13" t="str">
        <f t="shared" si="10"/>
        <v/>
      </c>
      <c r="N85" s="13" t="str">
        <f t="shared" si="11"/>
        <v/>
      </c>
    </row>
    <row r="86" spans="1:14">
      <c r="A86" s="7"/>
      <c r="B86" s="7"/>
      <c r="C86" s="7"/>
      <c r="D86" s="7"/>
      <c r="E86" s="8"/>
      <c r="F86" s="9" t="str">
        <f>IF($B86="","",SUMIFS(MOVIMENTACOES!$F$6:$F$1005,MOVIMENTACOES!$C$6:$C$1005,$B86,MOVIMENTACOES!$E$6:$E$1005,"Entrada"))</f>
        <v/>
      </c>
      <c r="G86" s="9" t="str">
        <f>IF($B86="","",SUMIFS(MOVIMENTACOES!$F$6:$F$1005,MOVIMENTACOES!$C$6:$C$1005,$B86,MOVIMENTACOES!$E$6:$E$1005,"Saída"))</f>
        <v/>
      </c>
      <c r="H86" s="10" t="str">
        <f t="shared" si="8"/>
        <v/>
      </c>
      <c r="I86" s="11"/>
      <c r="J86" s="12" t="str">
        <f t="shared" si="9"/>
        <v/>
      </c>
      <c r="K86" s="8"/>
      <c r="L86" s="7"/>
      <c r="M86" s="13" t="str">
        <f t="shared" si="10"/>
        <v/>
      </c>
      <c r="N86" s="13" t="str">
        <f t="shared" si="11"/>
        <v/>
      </c>
    </row>
    <row r="87" spans="1:14">
      <c r="A87" s="7"/>
      <c r="B87" s="7"/>
      <c r="C87" s="7"/>
      <c r="D87" s="7"/>
      <c r="E87" s="8"/>
      <c r="F87" s="9" t="str">
        <f>IF($B87="","",SUMIFS(MOVIMENTACOES!$F$6:$F$1005,MOVIMENTACOES!$C$6:$C$1005,$B87,MOVIMENTACOES!$E$6:$E$1005,"Entrada"))</f>
        <v/>
      </c>
      <c r="G87" s="9" t="str">
        <f>IF($B87="","",SUMIFS(MOVIMENTACOES!$F$6:$F$1005,MOVIMENTACOES!$C$6:$C$1005,$B87,MOVIMENTACOES!$E$6:$E$1005,"Saída"))</f>
        <v/>
      </c>
      <c r="H87" s="10" t="str">
        <f t="shared" si="8"/>
        <v/>
      </c>
      <c r="I87" s="11"/>
      <c r="J87" s="12" t="str">
        <f t="shared" si="9"/>
        <v/>
      </c>
      <c r="K87" s="8"/>
      <c r="L87" s="7"/>
      <c r="M87" s="13" t="str">
        <f t="shared" si="10"/>
        <v/>
      </c>
      <c r="N87" s="13" t="str">
        <f t="shared" si="11"/>
        <v/>
      </c>
    </row>
    <row r="88" spans="1:14">
      <c r="A88" s="7"/>
      <c r="B88" s="7"/>
      <c r="C88" s="7"/>
      <c r="D88" s="7"/>
      <c r="E88" s="8"/>
      <c r="F88" s="9" t="str">
        <f>IF($B88="","",SUMIFS(MOVIMENTACOES!$F$6:$F$1005,MOVIMENTACOES!$C$6:$C$1005,$B88,MOVIMENTACOES!$E$6:$E$1005,"Entrada"))</f>
        <v/>
      </c>
      <c r="G88" s="9" t="str">
        <f>IF($B88="","",SUMIFS(MOVIMENTACOES!$F$6:$F$1005,MOVIMENTACOES!$C$6:$C$1005,$B88,MOVIMENTACOES!$E$6:$E$1005,"Saída"))</f>
        <v/>
      </c>
      <c r="H88" s="10" t="str">
        <f t="shared" si="8"/>
        <v/>
      </c>
      <c r="I88" s="11"/>
      <c r="J88" s="12" t="str">
        <f t="shared" si="9"/>
        <v/>
      </c>
      <c r="K88" s="8"/>
      <c r="L88" s="7"/>
      <c r="M88" s="13" t="str">
        <f t="shared" si="10"/>
        <v/>
      </c>
      <c r="N88" s="13" t="str">
        <f t="shared" si="11"/>
        <v/>
      </c>
    </row>
    <row r="89" spans="1:14">
      <c r="A89" s="7"/>
      <c r="B89" s="7"/>
      <c r="C89" s="7"/>
      <c r="D89" s="7"/>
      <c r="E89" s="8"/>
      <c r="F89" s="9" t="str">
        <f>IF($B89="","",SUMIFS(MOVIMENTACOES!$F$6:$F$1005,MOVIMENTACOES!$C$6:$C$1005,$B89,MOVIMENTACOES!$E$6:$E$1005,"Entrada"))</f>
        <v/>
      </c>
      <c r="G89" s="9" t="str">
        <f>IF($B89="","",SUMIFS(MOVIMENTACOES!$F$6:$F$1005,MOVIMENTACOES!$C$6:$C$1005,$B89,MOVIMENTACOES!$E$6:$E$1005,"Saída"))</f>
        <v/>
      </c>
      <c r="H89" s="10" t="str">
        <f t="shared" si="8"/>
        <v/>
      </c>
      <c r="I89" s="11"/>
      <c r="J89" s="12" t="str">
        <f t="shared" si="9"/>
        <v/>
      </c>
      <c r="K89" s="8"/>
      <c r="L89" s="7"/>
      <c r="M89" s="13" t="str">
        <f t="shared" si="10"/>
        <v/>
      </c>
      <c r="N89" s="13" t="str">
        <f t="shared" si="11"/>
        <v/>
      </c>
    </row>
    <row r="90" spans="1:14">
      <c r="A90" s="7"/>
      <c r="B90" s="7"/>
      <c r="C90" s="7"/>
      <c r="D90" s="7"/>
      <c r="E90" s="8"/>
      <c r="F90" s="9" t="str">
        <f>IF($B90="","",SUMIFS(MOVIMENTACOES!$F$6:$F$1005,MOVIMENTACOES!$C$6:$C$1005,$B90,MOVIMENTACOES!$E$6:$E$1005,"Entrada"))</f>
        <v/>
      </c>
      <c r="G90" s="9" t="str">
        <f>IF($B90="","",SUMIFS(MOVIMENTACOES!$F$6:$F$1005,MOVIMENTACOES!$C$6:$C$1005,$B90,MOVIMENTACOES!$E$6:$E$1005,"Saída"))</f>
        <v/>
      </c>
      <c r="H90" s="10" t="str">
        <f t="shared" si="8"/>
        <v/>
      </c>
      <c r="I90" s="11"/>
      <c r="J90" s="12" t="str">
        <f t="shared" si="9"/>
        <v/>
      </c>
      <c r="K90" s="8"/>
      <c r="L90" s="7"/>
      <c r="M90" s="13" t="str">
        <f t="shared" si="10"/>
        <v/>
      </c>
      <c r="N90" s="13" t="str">
        <f t="shared" si="11"/>
        <v/>
      </c>
    </row>
    <row r="91" spans="1:14">
      <c r="A91" s="7"/>
      <c r="B91" s="7"/>
      <c r="C91" s="7"/>
      <c r="D91" s="7"/>
      <c r="E91" s="8"/>
      <c r="F91" s="9" t="str">
        <f>IF($B91="","",SUMIFS(MOVIMENTACOES!$F$6:$F$1005,MOVIMENTACOES!$C$6:$C$1005,$B91,MOVIMENTACOES!$E$6:$E$1005,"Entrada"))</f>
        <v/>
      </c>
      <c r="G91" s="9" t="str">
        <f>IF($B91="","",SUMIFS(MOVIMENTACOES!$F$6:$F$1005,MOVIMENTACOES!$C$6:$C$1005,$B91,MOVIMENTACOES!$E$6:$E$1005,"Saída"))</f>
        <v/>
      </c>
      <c r="H91" s="10" t="str">
        <f t="shared" si="8"/>
        <v/>
      </c>
      <c r="I91" s="11"/>
      <c r="J91" s="12" t="str">
        <f t="shared" si="9"/>
        <v/>
      </c>
      <c r="K91" s="8"/>
      <c r="L91" s="7"/>
      <c r="M91" s="13" t="str">
        <f t="shared" si="10"/>
        <v/>
      </c>
      <c r="N91" s="13" t="str">
        <f t="shared" si="11"/>
        <v/>
      </c>
    </row>
    <row r="92" spans="1:14">
      <c r="A92" s="7"/>
      <c r="B92" s="7"/>
      <c r="C92" s="7"/>
      <c r="D92" s="7"/>
      <c r="E92" s="8"/>
      <c r="F92" s="9" t="str">
        <f>IF($B92="","",SUMIFS(MOVIMENTACOES!$F$6:$F$1005,MOVIMENTACOES!$C$6:$C$1005,$B92,MOVIMENTACOES!$E$6:$E$1005,"Entrada"))</f>
        <v/>
      </c>
      <c r="G92" s="9" t="str">
        <f>IF($B92="","",SUMIFS(MOVIMENTACOES!$F$6:$F$1005,MOVIMENTACOES!$C$6:$C$1005,$B92,MOVIMENTACOES!$E$6:$E$1005,"Saída"))</f>
        <v/>
      </c>
      <c r="H92" s="10" t="str">
        <f t="shared" si="8"/>
        <v/>
      </c>
      <c r="I92" s="11"/>
      <c r="J92" s="12" t="str">
        <f t="shared" si="9"/>
        <v/>
      </c>
      <c r="K92" s="8"/>
      <c r="L92" s="7"/>
      <c r="M92" s="13" t="str">
        <f t="shared" si="10"/>
        <v/>
      </c>
      <c r="N92" s="13" t="str">
        <f t="shared" si="11"/>
        <v/>
      </c>
    </row>
    <row r="93" spans="1:14">
      <c r="A93" s="7"/>
      <c r="B93" s="7"/>
      <c r="C93" s="7"/>
      <c r="D93" s="7"/>
      <c r="E93" s="8"/>
      <c r="F93" s="9" t="str">
        <f>IF($B93="","",SUMIFS(MOVIMENTACOES!$F$6:$F$1005,MOVIMENTACOES!$C$6:$C$1005,$B93,MOVIMENTACOES!$E$6:$E$1005,"Entrada"))</f>
        <v/>
      </c>
      <c r="G93" s="9" t="str">
        <f>IF($B93="","",SUMIFS(MOVIMENTACOES!$F$6:$F$1005,MOVIMENTACOES!$C$6:$C$1005,$B93,MOVIMENTACOES!$E$6:$E$1005,"Saída"))</f>
        <v/>
      </c>
      <c r="H93" s="10" t="str">
        <f t="shared" si="8"/>
        <v/>
      </c>
      <c r="I93" s="11"/>
      <c r="J93" s="12" t="str">
        <f t="shared" si="9"/>
        <v/>
      </c>
      <c r="K93" s="8"/>
      <c r="L93" s="7"/>
      <c r="M93" s="13" t="str">
        <f t="shared" si="10"/>
        <v/>
      </c>
      <c r="N93" s="13" t="str">
        <f t="shared" si="11"/>
        <v/>
      </c>
    </row>
    <row r="94" spans="1:14">
      <c r="A94" s="7"/>
      <c r="B94" s="7"/>
      <c r="C94" s="7"/>
      <c r="D94" s="7"/>
      <c r="E94" s="8"/>
      <c r="F94" s="9" t="str">
        <f>IF($B94="","",SUMIFS(MOVIMENTACOES!$F$6:$F$1005,MOVIMENTACOES!$C$6:$C$1005,$B94,MOVIMENTACOES!$E$6:$E$1005,"Entrada"))</f>
        <v/>
      </c>
      <c r="G94" s="9" t="str">
        <f>IF($B94="","",SUMIFS(MOVIMENTACOES!$F$6:$F$1005,MOVIMENTACOES!$C$6:$C$1005,$B94,MOVIMENTACOES!$E$6:$E$1005,"Saída"))</f>
        <v/>
      </c>
      <c r="H94" s="10" t="str">
        <f t="shared" si="8"/>
        <v/>
      </c>
      <c r="I94" s="11"/>
      <c r="J94" s="12" t="str">
        <f t="shared" si="9"/>
        <v/>
      </c>
      <c r="K94" s="8"/>
      <c r="L94" s="7"/>
      <c r="M94" s="13" t="str">
        <f t="shared" si="10"/>
        <v/>
      </c>
      <c r="N94" s="13" t="str">
        <f t="shared" si="11"/>
        <v/>
      </c>
    </row>
    <row r="95" spans="1:14">
      <c r="A95" s="7"/>
      <c r="B95" s="7"/>
      <c r="C95" s="7"/>
      <c r="D95" s="7"/>
      <c r="E95" s="8"/>
      <c r="F95" s="9" t="str">
        <f>IF($B95="","",SUMIFS(MOVIMENTACOES!$F$6:$F$1005,MOVIMENTACOES!$C$6:$C$1005,$B95,MOVIMENTACOES!$E$6:$E$1005,"Entrada"))</f>
        <v/>
      </c>
      <c r="G95" s="9" t="str">
        <f>IF($B95="","",SUMIFS(MOVIMENTACOES!$F$6:$F$1005,MOVIMENTACOES!$C$6:$C$1005,$B95,MOVIMENTACOES!$E$6:$E$1005,"Saída"))</f>
        <v/>
      </c>
      <c r="H95" s="10" t="str">
        <f t="shared" si="8"/>
        <v/>
      </c>
      <c r="I95" s="11"/>
      <c r="J95" s="12" t="str">
        <f t="shared" si="9"/>
        <v/>
      </c>
      <c r="K95" s="8"/>
      <c r="L95" s="7"/>
      <c r="M95" s="13" t="str">
        <f t="shared" si="10"/>
        <v/>
      </c>
      <c r="N95" s="13" t="str">
        <f t="shared" si="11"/>
        <v/>
      </c>
    </row>
    <row r="96" spans="1:14">
      <c r="A96" s="7"/>
      <c r="B96" s="7"/>
      <c r="C96" s="7"/>
      <c r="D96" s="7"/>
      <c r="E96" s="8"/>
      <c r="F96" s="9" t="str">
        <f>IF($B96="","",SUMIFS(MOVIMENTACOES!$F$6:$F$1005,MOVIMENTACOES!$C$6:$C$1005,$B96,MOVIMENTACOES!$E$6:$E$1005,"Entrada"))</f>
        <v/>
      </c>
      <c r="G96" s="9" t="str">
        <f>IF($B96="","",SUMIFS(MOVIMENTACOES!$F$6:$F$1005,MOVIMENTACOES!$C$6:$C$1005,$B96,MOVIMENTACOES!$E$6:$E$1005,"Saída"))</f>
        <v/>
      </c>
      <c r="H96" s="10" t="str">
        <f t="shared" si="8"/>
        <v/>
      </c>
      <c r="I96" s="11"/>
      <c r="J96" s="12" t="str">
        <f t="shared" si="9"/>
        <v/>
      </c>
      <c r="K96" s="8"/>
      <c r="L96" s="7"/>
      <c r="M96" s="13" t="str">
        <f t="shared" si="10"/>
        <v/>
      </c>
      <c r="N96" s="13" t="str">
        <f t="shared" si="11"/>
        <v/>
      </c>
    </row>
    <row r="97" spans="1:14">
      <c r="A97" s="7"/>
      <c r="B97" s="7"/>
      <c r="C97" s="7"/>
      <c r="D97" s="7"/>
      <c r="E97" s="8"/>
      <c r="F97" s="9" t="str">
        <f>IF($B97="","",SUMIFS(MOVIMENTACOES!$F$6:$F$1005,MOVIMENTACOES!$C$6:$C$1005,$B97,MOVIMENTACOES!$E$6:$E$1005,"Entrada"))</f>
        <v/>
      </c>
      <c r="G97" s="9" t="str">
        <f>IF($B97="","",SUMIFS(MOVIMENTACOES!$F$6:$F$1005,MOVIMENTACOES!$C$6:$C$1005,$B97,MOVIMENTACOES!$E$6:$E$1005,"Saída"))</f>
        <v/>
      </c>
      <c r="H97" s="10" t="str">
        <f t="shared" si="8"/>
        <v/>
      </c>
      <c r="I97" s="11"/>
      <c r="J97" s="12" t="str">
        <f t="shared" si="9"/>
        <v/>
      </c>
      <c r="K97" s="8"/>
      <c r="L97" s="7"/>
      <c r="M97" s="13" t="str">
        <f t="shared" si="10"/>
        <v/>
      </c>
      <c r="N97" s="13" t="str">
        <f t="shared" si="11"/>
        <v/>
      </c>
    </row>
    <row r="98" spans="1:14">
      <c r="A98" s="7"/>
      <c r="B98" s="7"/>
      <c r="C98" s="7"/>
      <c r="D98" s="7"/>
      <c r="E98" s="8"/>
      <c r="F98" s="9" t="str">
        <f>IF($B98="","",SUMIFS(MOVIMENTACOES!$F$6:$F$1005,MOVIMENTACOES!$C$6:$C$1005,$B98,MOVIMENTACOES!$E$6:$E$1005,"Entrada"))</f>
        <v/>
      </c>
      <c r="G98" s="9" t="str">
        <f>IF($B98="","",SUMIFS(MOVIMENTACOES!$F$6:$F$1005,MOVIMENTACOES!$C$6:$C$1005,$B98,MOVIMENTACOES!$E$6:$E$1005,"Saída"))</f>
        <v/>
      </c>
      <c r="H98" s="10" t="str">
        <f t="shared" si="8"/>
        <v/>
      </c>
      <c r="I98" s="11"/>
      <c r="J98" s="12" t="str">
        <f t="shared" si="9"/>
        <v/>
      </c>
      <c r="K98" s="8"/>
      <c r="L98" s="7"/>
      <c r="M98" s="13" t="str">
        <f t="shared" si="10"/>
        <v/>
      </c>
      <c r="N98" s="13" t="str">
        <f t="shared" si="11"/>
        <v/>
      </c>
    </row>
    <row r="99" spans="1:14">
      <c r="A99" s="7"/>
      <c r="B99" s="7"/>
      <c r="C99" s="7"/>
      <c r="D99" s="7"/>
      <c r="E99" s="8"/>
      <c r="F99" s="9" t="str">
        <f>IF($B99="","",SUMIFS(MOVIMENTACOES!$F$6:$F$1005,MOVIMENTACOES!$C$6:$C$1005,$B99,MOVIMENTACOES!$E$6:$E$1005,"Entrada"))</f>
        <v/>
      </c>
      <c r="G99" s="9" t="str">
        <f>IF($B99="","",SUMIFS(MOVIMENTACOES!$F$6:$F$1005,MOVIMENTACOES!$C$6:$C$1005,$B99,MOVIMENTACOES!$E$6:$E$1005,"Saída"))</f>
        <v/>
      </c>
      <c r="H99" s="10" t="str">
        <f t="shared" si="8"/>
        <v/>
      </c>
      <c r="I99" s="11"/>
      <c r="J99" s="12" t="str">
        <f t="shared" si="9"/>
        <v/>
      </c>
      <c r="K99" s="8"/>
      <c r="L99" s="7"/>
      <c r="M99" s="13" t="str">
        <f t="shared" si="10"/>
        <v/>
      </c>
      <c r="N99" s="13" t="str">
        <f t="shared" si="11"/>
        <v/>
      </c>
    </row>
    <row r="100" spans="1:14">
      <c r="A100" s="7"/>
      <c r="B100" s="7"/>
      <c r="C100" s="7"/>
      <c r="D100" s="7"/>
      <c r="E100" s="8"/>
      <c r="F100" s="9" t="str">
        <f>IF($B100="","",SUMIFS(MOVIMENTACOES!$F$6:$F$1005,MOVIMENTACOES!$C$6:$C$1005,$B100,MOVIMENTACOES!$E$6:$E$1005,"Entrada"))</f>
        <v/>
      </c>
      <c r="G100" s="9" t="str">
        <f>IF($B100="","",SUMIFS(MOVIMENTACOES!$F$6:$F$1005,MOVIMENTACOES!$C$6:$C$1005,$B100,MOVIMENTACOES!$E$6:$E$1005,"Saída"))</f>
        <v/>
      </c>
      <c r="H100" s="10" t="str">
        <f t="shared" si="8"/>
        <v/>
      </c>
      <c r="I100" s="11"/>
      <c r="J100" s="12" t="str">
        <f t="shared" si="9"/>
        <v/>
      </c>
      <c r="K100" s="8"/>
      <c r="L100" s="7"/>
      <c r="M100" s="13" t="str">
        <f t="shared" si="10"/>
        <v/>
      </c>
      <c r="N100" s="13" t="str">
        <f t="shared" si="11"/>
        <v/>
      </c>
    </row>
    <row r="101" spans="1:14">
      <c r="A101" s="7"/>
      <c r="B101" s="7"/>
      <c r="C101" s="7"/>
      <c r="D101" s="7"/>
      <c r="E101" s="8"/>
      <c r="F101" s="9" t="str">
        <f>IF($B101="","",SUMIFS(MOVIMENTACOES!$F$6:$F$1005,MOVIMENTACOES!$C$6:$C$1005,$B101,MOVIMENTACOES!$E$6:$E$1005,"Entrada"))</f>
        <v/>
      </c>
      <c r="G101" s="9" t="str">
        <f>IF($B101="","",SUMIFS(MOVIMENTACOES!$F$6:$F$1005,MOVIMENTACOES!$C$6:$C$1005,$B101,MOVIMENTACOES!$E$6:$E$1005,"Saída"))</f>
        <v/>
      </c>
      <c r="H101" s="10" t="str">
        <f t="shared" si="8"/>
        <v/>
      </c>
      <c r="I101" s="11"/>
      <c r="J101" s="12" t="str">
        <f t="shared" si="9"/>
        <v/>
      </c>
      <c r="K101" s="8"/>
      <c r="L101" s="7"/>
      <c r="M101" s="13" t="str">
        <f t="shared" si="10"/>
        <v/>
      </c>
      <c r="N101" s="13" t="str">
        <f t="shared" si="11"/>
        <v/>
      </c>
    </row>
    <row r="102" spans="1:14">
      <c r="A102" s="7"/>
      <c r="B102" s="7"/>
      <c r="C102" s="7"/>
      <c r="D102" s="7"/>
      <c r="E102" s="8"/>
      <c r="F102" s="9" t="str">
        <f>IF($B102="","",SUMIFS(MOVIMENTACOES!$F$6:$F$1005,MOVIMENTACOES!$C$6:$C$1005,$B102,MOVIMENTACOES!$E$6:$E$1005,"Entrada"))</f>
        <v/>
      </c>
      <c r="G102" s="9" t="str">
        <f>IF($B102="","",SUMIFS(MOVIMENTACOES!$F$6:$F$1005,MOVIMENTACOES!$C$6:$C$1005,$B102,MOVIMENTACOES!$E$6:$E$1005,"Saída"))</f>
        <v/>
      </c>
      <c r="H102" s="10" t="str">
        <f t="shared" ref="H102:H133" si="12">IF($B102="","",$E102+$F102-$G102)</f>
        <v/>
      </c>
      <c r="I102" s="11"/>
      <c r="J102" s="12" t="str">
        <f t="shared" ref="J102:J133" si="13">IF($B102="","",$H102*$I102)</f>
        <v/>
      </c>
      <c r="K102" s="8"/>
      <c r="L102" s="7"/>
      <c r="M102" s="13" t="str">
        <f t="shared" ref="M102:M133" si="14">IF($B102="","",IF($H102&lt;0,"SALDO NEGATIVO",IF($H102&lt;=$K102,"REPOR","OK")))</f>
        <v/>
      </c>
      <c r="N102" s="13" t="str">
        <f t="shared" ref="N102:N133" si="15">IF($B102="","",IF(COUNTIF($B$6:$B$205,$B102)&gt;1,"DUPLICADO","OK"))</f>
        <v/>
      </c>
    </row>
    <row r="103" spans="1:14">
      <c r="A103" s="7"/>
      <c r="B103" s="7"/>
      <c r="C103" s="7"/>
      <c r="D103" s="7"/>
      <c r="E103" s="8"/>
      <c r="F103" s="9" t="str">
        <f>IF($B103="","",SUMIFS(MOVIMENTACOES!$F$6:$F$1005,MOVIMENTACOES!$C$6:$C$1005,$B103,MOVIMENTACOES!$E$6:$E$1005,"Entrada"))</f>
        <v/>
      </c>
      <c r="G103" s="9" t="str">
        <f>IF($B103="","",SUMIFS(MOVIMENTACOES!$F$6:$F$1005,MOVIMENTACOES!$C$6:$C$1005,$B103,MOVIMENTACOES!$E$6:$E$1005,"Saída"))</f>
        <v/>
      </c>
      <c r="H103" s="10" t="str">
        <f t="shared" si="12"/>
        <v/>
      </c>
      <c r="I103" s="11"/>
      <c r="J103" s="12" t="str">
        <f t="shared" si="13"/>
        <v/>
      </c>
      <c r="K103" s="8"/>
      <c r="L103" s="7"/>
      <c r="M103" s="13" t="str">
        <f t="shared" si="14"/>
        <v/>
      </c>
      <c r="N103" s="13" t="str">
        <f t="shared" si="15"/>
        <v/>
      </c>
    </row>
    <row r="104" spans="1:14">
      <c r="A104" s="7"/>
      <c r="B104" s="7"/>
      <c r="C104" s="7"/>
      <c r="D104" s="7"/>
      <c r="E104" s="8"/>
      <c r="F104" s="9" t="str">
        <f>IF($B104="","",SUMIFS(MOVIMENTACOES!$F$6:$F$1005,MOVIMENTACOES!$C$6:$C$1005,$B104,MOVIMENTACOES!$E$6:$E$1005,"Entrada"))</f>
        <v/>
      </c>
      <c r="G104" s="9" t="str">
        <f>IF($B104="","",SUMIFS(MOVIMENTACOES!$F$6:$F$1005,MOVIMENTACOES!$C$6:$C$1005,$B104,MOVIMENTACOES!$E$6:$E$1005,"Saída"))</f>
        <v/>
      </c>
      <c r="H104" s="10" t="str">
        <f t="shared" si="12"/>
        <v/>
      </c>
      <c r="I104" s="11"/>
      <c r="J104" s="12" t="str">
        <f t="shared" si="13"/>
        <v/>
      </c>
      <c r="K104" s="8"/>
      <c r="L104" s="7"/>
      <c r="M104" s="13" t="str">
        <f t="shared" si="14"/>
        <v/>
      </c>
      <c r="N104" s="13" t="str">
        <f t="shared" si="15"/>
        <v/>
      </c>
    </row>
    <row r="105" spans="1:14">
      <c r="A105" s="7"/>
      <c r="B105" s="7"/>
      <c r="C105" s="7"/>
      <c r="D105" s="7"/>
      <c r="E105" s="8"/>
      <c r="F105" s="9" t="str">
        <f>IF($B105="","",SUMIFS(MOVIMENTACOES!$F$6:$F$1005,MOVIMENTACOES!$C$6:$C$1005,$B105,MOVIMENTACOES!$E$6:$E$1005,"Entrada"))</f>
        <v/>
      </c>
      <c r="G105" s="9" t="str">
        <f>IF($B105="","",SUMIFS(MOVIMENTACOES!$F$6:$F$1005,MOVIMENTACOES!$C$6:$C$1005,$B105,MOVIMENTACOES!$E$6:$E$1005,"Saída"))</f>
        <v/>
      </c>
      <c r="H105" s="10" t="str">
        <f t="shared" si="12"/>
        <v/>
      </c>
      <c r="I105" s="11"/>
      <c r="J105" s="12" t="str">
        <f t="shared" si="13"/>
        <v/>
      </c>
      <c r="K105" s="8"/>
      <c r="L105" s="7"/>
      <c r="M105" s="13" t="str">
        <f t="shared" si="14"/>
        <v/>
      </c>
      <c r="N105" s="13" t="str">
        <f t="shared" si="15"/>
        <v/>
      </c>
    </row>
    <row r="106" spans="1:14">
      <c r="A106" s="7"/>
      <c r="B106" s="7"/>
      <c r="C106" s="7"/>
      <c r="D106" s="7"/>
      <c r="E106" s="8"/>
      <c r="F106" s="9" t="str">
        <f>IF($B106="","",SUMIFS(MOVIMENTACOES!$F$6:$F$1005,MOVIMENTACOES!$C$6:$C$1005,$B106,MOVIMENTACOES!$E$6:$E$1005,"Entrada"))</f>
        <v/>
      </c>
      <c r="G106" s="9" t="str">
        <f>IF($B106="","",SUMIFS(MOVIMENTACOES!$F$6:$F$1005,MOVIMENTACOES!$C$6:$C$1005,$B106,MOVIMENTACOES!$E$6:$E$1005,"Saída"))</f>
        <v/>
      </c>
      <c r="H106" s="10" t="str">
        <f t="shared" si="12"/>
        <v/>
      </c>
      <c r="I106" s="11"/>
      <c r="J106" s="12" t="str">
        <f t="shared" si="13"/>
        <v/>
      </c>
      <c r="K106" s="8"/>
      <c r="L106" s="7"/>
      <c r="M106" s="13" t="str">
        <f t="shared" si="14"/>
        <v/>
      </c>
      <c r="N106" s="13" t="str">
        <f t="shared" si="15"/>
        <v/>
      </c>
    </row>
    <row r="107" spans="1:14">
      <c r="A107" s="7"/>
      <c r="B107" s="7"/>
      <c r="C107" s="7"/>
      <c r="D107" s="7"/>
      <c r="E107" s="8"/>
      <c r="F107" s="9" t="str">
        <f>IF($B107="","",SUMIFS(MOVIMENTACOES!$F$6:$F$1005,MOVIMENTACOES!$C$6:$C$1005,$B107,MOVIMENTACOES!$E$6:$E$1005,"Entrada"))</f>
        <v/>
      </c>
      <c r="G107" s="9" t="str">
        <f>IF($B107="","",SUMIFS(MOVIMENTACOES!$F$6:$F$1005,MOVIMENTACOES!$C$6:$C$1005,$B107,MOVIMENTACOES!$E$6:$E$1005,"Saída"))</f>
        <v/>
      </c>
      <c r="H107" s="10" t="str">
        <f t="shared" si="12"/>
        <v/>
      </c>
      <c r="I107" s="11"/>
      <c r="J107" s="12" t="str">
        <f t="shared" si="13"/>
        <v/>
      </c>
      <c r="K107" s="8"/>
      <c r="L107" s="7"/>
      <c r="M107" s="13" t="str">
        <f t="shared" si="14"/>
        <v/>
      </c>
      <c r="N107" s="13" t="str">
        <f t="shared" si="15"/>
        <v/>
      </c>
    </row>
    <row r="108" spans="1:14">
      <c r="A108" s="7"/>
      <c r="B108" s="7"/>
      <c r="C108" s="7"/>
      <c r="D108" s="7"/>
      <c r="E108" s="8"/>
      <c r="F108" s="9" t="str">
        <f>IF($B108="","",SUMIFS(MOVIMENTACOES!$F$6:$F$1005,MOVIMENTACOES!$C$6:$C$1005,$B108,MOVIMENTACOES!$E$6:$E$1005,"Entrada"))</f>
        <v/>
      </c>
      <c r="G108" s="9" t="str">
        <f>IF($B108="","",SUMIFS(MOVIMENTACOES!$F$6:$F$1005,MOVIMENTACOES!$C$6:$C$1005,$B108,MOVIMENTACOES!$E$6:$E$1005,"Saída"))</f>
        <v/>
      </c>
      <c r="H108" s="10" t="str">
        <f t="shared" si="12"/>
        <v/>
      </c>
      <c r="I108" s="11"/>
      <c r="J108" s="12" t="str">
        <f t="shared" si="13"/>
        <v/>
      </c>
      <c r="K108" s="8"/>
      <c r="L108" s="7"/>
      <c r="M108" s="13" t="str">
        <f t="shared" si="14"/>
        <v/>
      </c>
      <c r="N108" s="13" t="str">
        <f t="shared" si="15"/>
        <v/>
      </c>
    </row>
    <row r="109" spans="1:14">
      <c r="A109" s="7"/>
      <c r="B109" s="7"/>
      <c r="C109" s="7"/>
      <c r="D109" s="7"/>
      <c r="E109" s="8"/>
      <c r="F109" s="9" t="str">
        <f>IF($B109="","",SUMIFS(MOVIMENTACOES!$F$6:$F$1005,MOVIMENTACOES!$C$6:$C$1005,$B109,MOVIMENTACOES!$E$6:$E$1005,"Entrada"))</f>
        <v/>
      </c>
      <c r="G109" s="9" t="str">
        <f>IF($B109="","",SUMIFS(MOVIMENTACOES!$F$6:$F$1005,MOVIMENTACOES!$C$6:$C$1005,$B109,MOVIMENTACOES!$E$6:$E$1005,"Saída"))</f>
        <v/>
      </c>
      <c r="H109" s="10" t="str">
        <f t="shared" si="12"/>
        <v/>
      </c>
      <c r="I109" s="11"/>
      <c r="J109" s="12" t="str">
        <f t="shared" si="13"/>
        <v/>
      </c>
      <c r="K109" s="8"/>
      <c r="L109" s="7"/>
      <c r="M109" s="13" t="str">
        <f t="shared" si="14"/>
        <v/>
      </c>
      <c r="N109" s="13" t="str">
        <f t="shared" si="15"/>
        <v/>
      </c>
    </row>
    <row r="110" spans="1:14">
      <c r="A110" s="7"/>
      <c r="B110" s="7"/>
      <c r="C110" s="7"/>
      <c r="D110" s="7"/>
      <c r="E110" s="8"/>
      <c r="F110" s="9" t="str">
        <f>IF($B110="","",SUMIFS(MOVIMENTACOES!$F$6:$F$1005,MOVIMENTACOES!$C$6:$C$1005,$B110,MOVIMENTACOES!$E$6:$E$1005,"Entrada"))</f>
        <v/>
      </c>
      <c r="G110" s="9" t="str">
        <f>IF($B110="","",SUMIFS(MOVIMENTACOES!$F$6:$F$1005,MOVIMENTACOES!$C$6:$C$1005,$B110,MOVIMENTACOES!$E$6:$E$1005,"Saída"))</f>
        <v/>
      </c>
      <c r="H110" s="10" t="str">
        <f t="shared" si="12"/>
        <v/>
      </c>
      <c r="I110" s="11"/>
      <c r="J110" s="12" t="str">
        <f t="shared" si="13"/>
        <v/>
      </c>
      <c r="K110" s="8"/>
      <c r="L110" s="7"/>
      <c r="M110" s="13" t="str">
        <f t="shared" si="14"/>
        <v/>
      </c>
      <c r="N110" s="13" t="str">
        <f t="shared" si="15"/>
        <v/>
      </c>
    </row>
    <row r="111" spans="1:14">
      <c r="A111" s="7"/>
      <c r="B111" s="7"/>
      <c r="C111" s="7"/>
      <c r="D111" s="7"/>
      <c r="E111" s="8"/>
      <c r="F111" s="9" t="str">
        <f>IF($B111="","",SUMIFS(MOVIMENTACOES!$F$6:$F$1005,MOVIMENTACOES!$C$6:$C$1005,$B111,MOVIMENTACOES!$E$6:$E$1005,"Entrada"))</f>
        <v/>
      </c>
      <c r="G111" s="9" t="str">
        <f>IF($B111="","",SUMIFS(MOVIMENTACOES!$F$6:$F$1005,MOVIMENTACOES!$C$6:$C$1005,$B111,MOVIMENTACOES!$E$6:$E$1005,"Saída"))</f>
        <v/>
      </c>
      <c r="H111" s="10" t="str">
        <f t="shared" si="12"/>
        <v/>
      </c>
      <c r="I111" s="11"/>
      <c r="J111" s="12" t="str">
        <f t="shared" si="13"/>
        <v/>
      </c>
      <c r="K111" s="8"/>
      <c r="L111" s="7"/>
      <c r="M111" s="13" t="str">
        <f t="shared" si="14"/>
        <v/>
      </c>
      <c r="N111" s="13" t="str">
        <f t="shared" si="15"/>
        <v/>
      </c>
    </row>
    <row r="112" spans="1:14">
      <c r="A112" s="7"/>
      <c r="B112" s="7"/>
      <c r="C112" s="7"/>
      <c r="D112" s="7"/>
      <c r="E112" s="8"/>
      <c r="F112" s="9" t="str">
        <f>IF($B112="","",SUMIFS(MOVIMENTACOES!$F$6:$F$1005,MOVIMENTACOES!$C$6:$C$1005,$B112,MOVIMENTACOES!$E$6:$E$1005,"Entrada"))</f>
        <v/>
      </c>
      <c r="G112" s="9" t="str">
        <f>IF($B112="","",SUMIFS(MOVIMENTACOES!$F$6:$F$1005,MOVIMENTACOES!$C$6:$C$1005,$B112,MOVIMENTACOES!$E$6:$E$1005,"Saída"))</f>
        <v/>
      </c>
      <c r="H112" s="10" t="str">
        <f t="shared" si="12"/>
        <v/>
      </c>
      <c r="I112" s="11"/>
      <c r="J112" s="12" t="str">
        <f t="shared" si="13"/>
        <v/>
      </c>
      <c r="K112" s="8"/>
      <c r="L112" s="7"/>
      <c r="M112" s="13" t="str">
        <f t="shared" si="14"/>
        <v/>
      </c>
      <c r="N112" s="13" t="str">
        <f t="shared" si="15"/>
        <v/>
      </c>
    </row>
    <row r="113" spans="1:14">
      <c r="A113" s="7"/>
      <c r="B113" s="7"/>
      <c r="C113" s="7"/>
      <c r="D113" s="7"/>
      <c r="E113" s="8"/>
      <c r="F113" s="9" t="str">
        <f>IF($B113="","",SUMIFS(MOVIMENTACOES!$F$6:$F$1005,MOVIMENTACOES!$C$6:$C$1005,$B113,MOVIMENTACOES!$E$6:$E$1005,"Entrada"))</f>
        <v/>
      </c>
      <c r="G113" s="9" t="str">
        <f>IF($B113="","",SUMIFS(MOVIMENTACOES!$F$6:$F$1005,MOVIMENTACOES!$C$6:$C$1005,$B113,MOVIMENTACOES!$E$6:$E$1005,"Saída"))</f>
        <v/>
      </c>
      <c r="H113" s="10" t="str">
        <f t="shared" si="12"/>
        <v/>
      </c>
      <c r="I113" s="11"/>
      <c r="J113" s="12" t="str">
        <f t="shared" si="13"/>
        <v/>
      </c>
      <c r="K113" s="8"/>
      <c r="L113" s="7"/>
      <c r="M113" s="13" t="str">
        <f t="shared" si="14"/>
        <v/>
      </c>
      <c r="N113" s="13" t="str">
        <f t="shared" si="15"/>
        <v/>
      </c>
    </row>
    <row r="114" spans="1:14">
      <c r="A114" s="7"/>
      <c r="B114" s="7"/>
      <c r="C114" s="7"/>
      <c r="D114" s="7"/>
      <c r="E114" s="8"/>
      <c r="F114" s="9" t="str">
        <f>IF($B114="","",SUMIFS(MOVIMENTACOES!$F$6:$F$1005,MOVIMENTACOES!$C$6:$C$1005,$B114,MOVIMENTACOES!$E$6:$E$1005,"Entrada"))</f>
        <v/>
      </c>
      <c r="G114" s="9" t="str">
        <f>IF($B114="","",SUMIFS(MOVIMENTACOES!$F$6:$F$1005,MOVIMENTACOES!$C$6:$C$1005,$B114,MOVIMENTACOES!$E$6:$E$1005,"Saída"))</f>
        <v/>
      </c>
      <c r="H114" s="10" t="str">
        <f t="shared" si="12"/>
        <v/>
      </c>
      <c r="I114" s="11"/>
      <c r="J114" s="12" t="str">
        <f t="shared" si="13"/>
        <v/>
      </c>
      <c r="K114" s="8"/>
      <c r="L114" s="7"/>
      <c r="M114" s="13" t="str">
        <f t="shared" si="14"/>
        <v/>
      </c>
      <c r="N114" s="13" t="str">
        <f t="shared" si="15"/>
        <v/>
      </c>
    </row>
    <row r="115" spans="1:14">
      <c r="A115" s="7"/>
      <c r="B115" s="7"/>
      <c r="C115" s="7"/>
      <c r="D115" s="7"/>
      <c r="E115" s="8"/>
      <c r="F115" s="9" t="str">
        <f>IF($B115="","",SUMIFS(MOVIMENTACOES!$F$6:$F$1005,MOVIMENTACOES!$C$6:$C$1005,$B115,MOVIMENTACOES!$E$6:$E$1005,"Entrada"))</f>
        <v/>
      </c>
      <c r="G115" s="9" t="str">
        <f>IF($B115="","",SUMIFS(MOVIMENTACOES!$F$6:$F$1005,MOVIMENTACOES!$C$6:$C$1005,$B115,MOVIMENTACOES!$E$6:$E$1005,"Saída"))</f>
        <v/>
      </c>
      <c r="H115" s="10" t="str">
        <f t="shared" si="12"/>
        <v/>
      </c>
      <c r="I115" s="11"/>
      <c r="J115" s="12" t="str">
        <f t="shared" si="13"/>
        <v/>
      </c>
      <c r="K115" s="8"/>
      <c r="L115" s="7"/>
      <c r="M115" s="13" t="str">
        <f t="shared" si="14"/>
        <v/>
      </c>
      <c r="N115" s="13" t="str">
        <f t="shared" si="15"/>
        <v/>
      </c>
    </row>
    <row r="116" spans="1:14">
      <c r="A116" s="7"/>
      <c r="B116" s="7"/>
      <c r="C116" s="7"/>
      <c r="D116" s="7"/>
      <c r="E116" s="8"/>
      <c r="F116" s="9" t="str">
        <f>IF($B116="","",SUMIFS(MOVIMENTACOES!$F$6:$F$1005,MOVIMENTACOES!$C$6:$C$1005,$B116,MOVIMENTACOES!$E$6:$E$1005,"Entrada"))</f>
        <v/>
      </c>
      <c r="G116" s="9" t="str">
        <f>IF($B116="","",SUMIFS(MOVIMENTACOES!$F$6:$F$1005,MOVIMENTACOES!$C$6:$C$1005,$B116,MOVIMENTACOES!$E$6:$E$1005,"Saída"))</f>
        <v/>
      </c>
      <c r="H116" s="10" t="str">
        <f t="shared" si="12"/>
        <v/>
      </c>
      <c r="I116" s="11"/>
      <c r="J116" s="12" t="str">
        <f t="shared" si="13"/>
        <v/>
      </c>
      <c r="K116" s="8"/>
      <c r="L116" s="7"/>
      <c r="M116" s="13" t="str">
        <f t="shared" si="14"/>
        <v/>
      </c>
      <c r="N116" s="13" t="str">
        <f t="shared" si="15"/>
        <v/>
      </c>
    </row>
    <row r="117" spans="1:14">
      <c r="A117" s="7"/>
      <c r="B117" s="7"/>
      <c r="C117" s="7"/>
      <c r="D117" s="7"/>
      <c r="E117" s="8"/>
      <c r="F117" s="9" t="str">
        <f>IF($B117="","",SUMIFS(MOVIMENTACOES!$F$6:$F$1005,MOVIMENTACOES!$C$6:$C$1005,$B117,MOVIMENTACOES!$E$6:$E$1005,"Entrada"))</f>
        <v/>
      </c>
      <c r="G117" s="9" t="str">
        <f>IF($B117="","",SUMIFS(MOVIMENTACOES!$F$6:$F$1005,MOVIMENTACOES!$C$6:$C$1005,$B117,MOVIMENTACOES!$E$6:$E$1005,"Saída"))</f>
        <v/>
      </c>
      <c r="H117" s="10" t="str">
        <f t="shared" si="12"/>
        <v/>
      </c>
      <c r="I117" s="11"/>
      <c r="J117" s="12" t="str">
        <f t="shared" si="13"/>
        <v/>
      </c>
      <c r="K117" s="8"/>
      <c r="L117" s="7"/>
      <c r="M117" s="13" t="str">
        <f t="shared" si="14"/>
        <v/>
      </c>
      <c r="N117" s="13" t="str">
        <f t="shared" si="15"/>
        <v/>
      </c>
    </row>
    <row r="118" spans="1:14">
      <c r="A118" s="7"/>
      <c r="B118" s="7"/>
      <c r="C118" s="7"/>
      <c r="D118" s="7"/>
      <c r="E118" s="8"/>
      <c r="F118" s="9" t="str">
        <f>IF($B118="","",SUMIFS(MOVIMENTACOES!$F$6:$F$1005,MOVIMENTACOES!$C$6:$C$1005,$B118,MOVIMENTACOES!$E$6:$E$1005,"Entrada"))</f>
        <v/>
      </c>
      <c r="G118" s="9" t="str">
        <f>IF($B118="","",SUMIFS(MOVIMENTACOES!$F$6:$F$1005,MOVIMENTACOES!$C$6:$C$1005,$B118,MOVIMENTACOES!$E$6:$E$1005,"Saída"))</f>
        <v/>
      </c>
      <c r="H118" s="10" t="str">
        <f t="shared" si="12"/>
        <v/>
      </c>
      <c r="I118" s="11"/>
      <c r="J118" s="12" t="str">
        <f t="shared" si="13"/>
        <v/>
      </c>
      <c r="K118" s="8"/>
      <c r="L118" s="7"/>
      <c r="M118" s="13" t="str">
        <f t="shared" si="14"/>
        <v/>
      </c>
      <c r="N118" s="13" t="str">
        <f t="shared" si="15"/>
        <v/>
      </c>
    </row>
    <row r="119" spans="1:14">
      <c r="A119" s="7"/>
      <c r="B119" s="7"/>
      <c r="C119" s="7"/>
      <c r="D119" s="7"/>
      <c r="E119" s="8"/>
      <c r="F119" s="9" t="str">
        <f>IF($B119="","",SUMIFS(MOVIMENTACOES!$F$6:$F$1005,MOVIMENTACOES!$C$6:$C$1005,$B119,MOVIMENTACOES!$E$6:$E$1005,"Entrada"))</f>
        <v/>
      </c>
      <c r="G119" s="9" t="str">
        <f>IF($B119="","",SUMIFS(MOVIMENTACOES!$F$6:$F$1005,MOVIMENTACOES!$C$6:$C$1005,$B119,MOVIMENTACOES!$E$6:$E$1005,"Saída"))</f>
        <v/>
      </c>
      <c r="H119" s="10" t="str">
        <f t="shared" si="12"/>
        <v/>
      </c>
      <c r="I119" s="11"/>
      <c r="J119" s="12" t="str">
        <f t="shared" si="13"/>
        <v/>
      </c>
      <c r="K119" s="8"/>
      <c r="L119" s="7"/>
      <c r="M119" s="13" t="str">
        <f t="shared" si="14"/>
        <v/>
      </c>
      <c r="N119" s="13" t="str">
        <f t="shared" si="15"/>
        <v/>
      </c>
    </row>
    <row r="120" spans="1:14">
      <c r="A120" s="7"/>
      <c r="B120" s="7"/>
      <c r="C120" s="7"/>
      <c r="D120" s="7"/>
      <c r="E120" s="8"/>
      <c r="F120" s="9" t="str">
        <f>IF($B120="","",SUMIFS(MOVIMENTACOES!$F$6:$F$1005,MOVIMENTACOES!$C$6:$C$1005,$B120,MOVIMENTACOES!$E$6:$E$1005,"Entrada"))</f>
        <v/>
      </c>
      <c r="G120" s="9" t="str">
        <f>IF($B120="","",SUMIFS(MOVIMENTACOES!$F$6:$F$1005,MOVIMENTACOES!$C$6:$C$1005,$B120,MOVIMENTACOES!$E$6:$E$1005,"Saída"))</f>
        <v/>
      </c>
      <c r="H120" s="10" t="str">
        <f t="shared" si="12"/>
        <v/>
      </c>
      <c r="I120" s="11"/>
      <c r="J120" s="12" t="str">
        <f t="shared" si="13"/>
        <v/>
      </c>
      <c r="K120" s="8"/>
      <c r="L120" s="7"/>
      <c r="M120" s="13" t="str">
        <f t="shared" si="14"/>
        <v/>
      </c>
      <c r="N120" s="13" t="str">
        <f t="shared" si="15"/>
        <v/>
      </c>
    </row>
    <row r="121" spans="1:14">
      <c r="A121" s="7"/>
      <c r="B121" s="7"/>
      <c r="C121" s="7"/>
      <c r="D121" s="7"/>
      <c r="E121" s="8"/>
      <c r="F121" s="9" t="str">
        <f>IF($B121="","",SUMIFS(MOVIMENTACOES!$F$6:$F$1005,MOVIMENTACOES!$C$6:$C$1005,$B121,MOVIMENTACOES!$E$6:$E$1005,"Entrada"))</f>
        <v/>
      </c>
      <c r="G121" s="9" t="str">
        <f>IF($B121="","",SUMIFS(MOVIMENTACOES!$F$6:$F$1005,MOVIMENTACOES!$C$6:$C$1005,$B121,MOVIMENTACOES!$E$6:$E$1005,"Saída"))</f>
        <v/>
      </c>
      <c r="H121" s="10" t="str">
        <f t="shared" si="12"/>
        <v/>
      </c>
      <c r="I121" s="11"/>
      <c r="J121" s="12" t="str">
        <f t="shared" si="13"/>
        <v/>
      </c>
      <c r="K121" s="8"/>
      <c r="L121" s="7"/>
      <c r="M121" s="13" t="str">
        <f t="shared" si="14"/>
        <v/>
      </c>
      <c r="N121" s="13" t="str">
        <f t="shared" si="15"/>
        <v/>
      </c>
    </row>
    <row r="122" spans="1:14">
      <c r="A122" s="7"/>
      <c r="B122" s="7"/>
      <c r="C122" s="7"/>
      <c r="D122" s="7"/>
      <c r="E122" s="8"/>
      <c r="F122" s="9" t="str">
        <f>IF($B122="","",SUMIFS(MOVIMENTACOES!$F$6:$F$1005,MOVIMENTACOES!$C$6:$C$1005,$B122,MOVIMENTACOES!$E$6:$E$1005,"Entrada"))</f>
        <v/>
      </c>
      <c r="G122" s="9" t="str">
        <f>IF($B122="","",SUMIFS(MOVIMENTACOES!$F$6:$F$1005,MOVIMENTACOES!$C$6:$C$1005,$B122,MOVIMENTACOES!$E$6:$E$1005,"Saída"))</f>
        <v/>
      </c>
      <c r="H122" s="10" t="str">
        <f t="shared" si="12"/>
        <v/>
      </c>
      <c r="I122" s="11"/>
      <c r="J122" s="12" t="str">
        <f t="shared" si="13"/>
        <v/>
      </c>
      <c r="K122" s="8"/>
      <c r="L122" s="7"/>
      <c r="M122" s="13" t="str">
        <f t="shared" si="14"/>
        <v/>
      </c>
      <c r="N122" s="13" t="str">
        <f t="shared" si="15"/>
        <v/>
      </c>
    </row>
    <row r="123" spans="1:14">
      <c r="A123" s="7"/>
      <c r="B123" s="7"/>
      <c r="C123" s="7"/>
      <c r="D123" s="7"/>
      <c r="E123" s="8"/>
      <c r="F123" s="9" t="str">
        <f>IF($B123="","",SUMIFS(MOVIMENTACOES!$F$6:$F$1005,MOVIMENTACOES!$C$6:$C$1005,$B123,MOVIMENTACOES!$E$6:$E$1005,"Entrada"))</f>
        <v/>
      </c>
      <c r="G123" s="9" t="str">
        <f>IF($B123="","",SUMIFS(MOVIMENTACOES!$F$6:$F$1005,MOVIMENTACOES!$C$6:$C$1005,$B123,MOVIMENTACOES!$E$6:$E$1005,"Saída"))</f>
        <v/>
      </c>
      <c r="H123" s="10" t="str">
        <f t="shared" si="12"/>
        <v/>
      </c>
      <c r="I123" s="11"/>
      <c r="J123" s="12" t="str">
        <f t="shared" si="13"/>
        <v/>
      </c>
      <c r="K123" s="8"/>
      <c r="L123" s="7"/>
      <c r="M123" s="13" t="str">
        <f t="shared" si="14"/>
        <v/>
      </c>
      <c r="N123" s="13" t="str">
        <f t="shared" si="15"/>
        <v/>
      </c>
    </row>
    <row r="124" spans="1:14">
      <c r="A124" s="7"/>
      <c r="B124" s="7"/>
      <c r="C124" s="7"/>
      <c r="D124" s="7"/>
      <c r="E124" s="8"/>
      <c r="F124" s="9" t="str">
        <f>IF($B124="","",SUMIFS(MOVIMENTACOES!$F$6:$F$1005,MOVIMENTACOES!$C$6:$C$1005,$B124,MOVIMENTACOES!$E$6:$E$1005,"Entrada"))</f>
        <v/>
      </c>
      <c r="G124" s="9" t="str">
        <f>IF($B124="","",SUMIFS(MOVIMENTACOES!$F$6:$F$1005,MOVIMENTACOES!$C$6:$C$1005,$B124,MOVIMENTACOES!$E$6:$E$1005,"Saída"))</f>
        <v/>
      </c>
      <c r="H124" s="10" t="str">
        <f t="shared" si="12"/>
        <v/>
      </c>
      <c r="I124" s="11"/>
      <c r="J124" s="12" t="str">
        <f t="shared" si="13"/>
        <v/>
      </c>
      <c r="K124" s="8"/>
      <c r="L124" s="7"/>
      <c r="M124" s="13" t="str">
        <f t="shared" si="14"/>
        <v/>
      </c>
      <c r="N124" s="13" t="str">
        <f t="shared" si="15"/>
        <v/>
      </c>
    </row>
    <row r="125" spans="1:14">
      <c r="A125" s="7"/>
      <c r="B125" s="7"/>
      <c r="C125" s="7"/>
      <c r="D125" s="7"/>
      <c r="E125" s="8"/>
      <c r="F125" s="9" t="str">
        <f>IF($B125="","",SUMIFS(MOVIMENTACOES!$F$6:$F$1005,MOVIMENTACOES!$C$6:$C$1005,$B125,MOVIMENTACOES!$E$6:$E$1005,"Entrada"))</f>
        <v/>
      </c>
      <c r="G125" s="9" t="str">
        <f>IF($B125="","",SUMIFS(MOVIMENTACOES!$F$6:$F$1005,MOVIMENTACOES!$C$6:$C$1005,$B125,MOVIMENTACOES!$E$6:$E$1005,"Saída"))</f>
        <v/>
      </c>
      <c r="H125" s="10" t="str">
        <f t="shared" si="12"/>
        <v/>
      </c>
      <c r="I125" s="11"/>
      <c r="J125" s="12" t="str">
        <f t="shared" si="13"/>
        <v/>
      </c>
      <c r="K125" s="8"/>
      <c r="L125" s="7"/>
      <c r="M125" s="13" t="str">
        <f t="shared" si="14"/>
        <v/>
      </c>
      <c r="N125" s="13" t="str">
        <f t="shared" si="15"/>
        <v/>
      </c>
    </row>
    <row r="126" spans="1:14">
      <c r="A126" s="7"/>
      <c r="B126" s="7"/>
      <c r="C126" s="7"/>
      <c r="D126" s="7"/>
      <c r="E126" s="8"/>
      <c r="F126" s="9" t="str">
        <f>IF($B126="","",SUMIFS(MOVIMENTACOES!$F$6:$F$1005,MOVIMENTACOES!$C$6:$C$1005,$B126,MOVIMENTACOES!$E$6:$E$1005,"Entrada"))</f>
        <v/>
      </c>
      <c r="G126" s="9" t="str">
        <f>IF($B126="","",SUMIFS(MOVIMENTACOES!$F$6:$F$1005,MOVIMENTACOES!$C$6:$C$1005,$B126,MOVIMENTACOES!$E$6:$E$1005,"Saída"))</f>
        <v/>
      </c>
      <c r="H126" s="10" t="str">
        <f t="shared" si="12"/>
        <v/>
      </c>
      <c r="I126" s="11"/>
      <c r="J126" s="12" t="str">
        <f t="shared" si="13"/>
        <v/>
      </c>
      <c r="K126" s="8"/>
      <c r="L126" s="7"/>
      <c r="M126" s="13" t="str">
        <f t="shared" si="14"/>
        <v/>
      </c>
      <c r="N126" s="13" t="str">
        <f t="shared" si="15"/>
        <v/>
      </c>
    </row>
    <row r="127" spans="1:14">
      <c r="A127" s="7"/>
      <c r="B127" s="7"/>
      <c r="C127" s="7"/>
      <c r="D127" s="7"/>
      <c r="E127" s="8"/>
      <c r="F127" s="9" t="str">
        <f>IF($B127="","",SUMIFS(MOVIMENTACOES!$F$6:$F$1005,MOVIMENTACOES!$C$6:$C$1005,$B127,MOVIMENTACOES!$E$6:$E$1005,"Entrada"))</f>
        <v/>
      </c>
      <c r="G127" s="9" t="str">
        <f>IF($B127="","",SUMIFS(MOVIMENTACOES!$F$6:$F$1005,MOVIMENTACOES!$C$6:$C$1005,$B127,MOVIMENTACOES!$E$6:$E$1005,"Saída"))</f>
        <v/>
      </c>
      <c r="H127" s="10" t="str">
        <f t="shared" si="12"/>
        <v/>
      </c>
      <c r="I127" s="11"/>
      <c r="J127" s="12" t="str">
        <f t="shared" si="13"/>
        <v/>
      </c>
      <c r="K127" s="8"/>
      <c r="L127" s="7"/>
      <c r="M127" s="13" t="str">
        <f t="shared" si="14"/>
        <v/>
      </c>
      <c r="N127" s="13" t="str">
        <f t="shared" si="15"/>
        <v/>
      </c>
    </row>
    <row r="128" spans="1:14">
      <c r="A128" s="7"/>
      <c r="B128" s="7"/>
      <c r="C128" s="7"/>
      <c r="D128" s="7"/>
      <c r="E128" s="8"/>
      <c r="F128" s="9" t="str">
        <f>IF($B128="","",SUMIFS(MOVIMENTACOES!$F$6:$F$1005,MOVIMENTACOES!$C$6:$C$1005,$B128,MOVIMENTACOES!$E$6:$E$1005,"Entrada"))</f>
        <v/>
      </c>
      <c r="G128" s="9" t="str">
        <f>IF($B128="","",SUMIFS(MOVIMENTACOES!$F$6:$F$1005,MOVIMENTACOES!$C$6:$C$1005,$B128,MOVIMENTACOES!$E$6:$E$1005,"Saída"))</f>
        <v/>
      </c>
      <c r="H128" s="10" t="str">
        <f t="shared" si="12"/>
        <v/>
      </c>
      <c r="I128" s="11"/>
      <c r="J128" s="12" t="str">
        <f t="shared" si="13"/>
        <v/>
      </c>
      <c r="K128" s="8"/>
      <c r="L128" s="7"/>
      <c r="M128" s="13" t="str">
        <f t="shared" si="14"/>
        <v/>
      </c>
      <c r="N128" s="13" t="str">
        <f t="shared" si="15"/>
        <v/>
      </c>
    </row>
    <row r="129" spans="1:14">
      <c r="A129" s="7"/>
      <c r="B129" s="7"/>
      <c r="C129" s="7"/>
      <c r="D129" s="7"/>
      <c r="E129" s="8"/>
      <c r="F129" s="9" t="str">
        <f>IF($B129="","",SUMIFS(MOVIMENTACOES!$F$6:$F$1005,MOVIMENTACOES!$C$6:$C$1005,$B129,MOVIMENTACOES!$E$6:$E$1005,"Entrada"))</f>
        <v/>
      </c>
      <c r="G129" s="9" t="str">
        <f>IF($B129="","",SUMIFS(MOVIMENTACOES!$F$6:$F$1005,MOVIMENTACOES!$C$6:$C$1005,$B129,MOVIMENTACOES!$E$6:$E$1005,"Saída"))</f>
        <v/>
      </c>
      <c r="H129" s="10" t="str">
        <f t="shared" si="12"/>
        <v/>
      </c>
      <c r="I129" s="11"/>
      <c r="J129" s="12" t="str">
        <f t="shared" si="13"/>
        <v/>
      </c>
      <c r="K129" s="8"/>
      <c r="L129" s="7"/>
      <c r="M129" s="13" t="str">
        <f t="shared" si="14"/>
        <v/>
      </c>
      <c r="N129" s="13" t="str">
        <f t="shared" si="15"/>
        <v/>
      </c>
    </row>
    <row r="130" spans="1:14">
      <c r="A130" s="7"/>
      <c r="B130" s="7"/>
      <c r="C130" s="7"/>
      <c r="D130" s="7"/>
      <c r="E130" s="8"/>
      <c r="F130" s="9" t="str">
        <f>IF($B130="","",SUMIFS(MOVIMENTACOES!$F$6:$F$1005,MOVIMENTACOES!$C$6:$C$1005,$B130,MOVIMENTACOES!$E$6:$E$1005,"Entrada"))</f>
        <v/>
      </c>
      <c r="G130" s="9" t="str">
        <f>IF($B130="","",SUMIFS(MOVIMENTACOES!$F$6:$F$1005,MOVIMENTACOES!$C$6:$C$1005,$B130,MOVIMENTACOES!$E$6:$E$1005,"Saída"))</f>
        <v/>
      </c>
      <c r="H130" s="10" t="str">
        <f t="shared" si="12"/>
        <v/>
      </c>
      <c r="I130" s="11"/>
      <c r="J130" s="12" t="str">
        <f t="shared" si="13"/>
        <v/>
      </c>
      <c r="K130" s="8"/>
      <c r="L130" s="7"/>
      <c r="M130" s="13" t="str">
        <f t="shared" si="14"/>
        <v/>
      </c>
      <c r="N130" s="13" t="str">
        <f t="shared" si="15"/>
        <v/>
      </c>
    </row>
    <row r="131" spans="1:14">
      <c r="A131" s="7"/>
      <c r="B131" s="7"/>
      <c r="C131" s="7"/>
      <c r="D131" s="7"/>
      <c r="E131" s="8"/>
      <c r="F131" s="9" t="str">
        <f>IF($B131="","",SUMIFS(MOVIMENTACOES!$F$6:$F$1005,MOVIMENTACOES!$C$6:$C$1005,$B131,MOVIMENTACOES!$E$6:$E$1005,"Entrada"))</f>
        <v/>
      </c>
      <c r="G131" s="9" t="str">
        <f>IF($B131="","",SUMIFS(MOVIMENTACOES!$F$6:$F$1005,MOVIMENTACOES!$C$6:$C$1005,$B131,MOVIMENTACOES!$E$6:$E$1005,"Saída"))</f>
        <v/>
      </c>
      <c r="H131" s="10" t="str">
        <f t="shared" si="12"/>
        <v/>
      </c>
      <c r="I131" s="11"/>
      <c r="J131" s="12" t="str">
        <f t="shared" si="13"/>
        <v/>
      </c>
      <c r="K131" s="8"/>
      <c r="L131" s="7"/>
      <c r="M131" s="13" t="str">
        <f t="shared" si="14"/>
        <v/>
      </c>
      <c r="N131" s="13" t="str">
        <f t="shared" si="15"/>
        <v/>
      </c>
    </row>
    <row r="132" spans="1:14">
      <c r="A132" s="7"/>
      <c r="B132" s="7"/>
      <c r="C132" s="7"/>
      <c r="D132" s="7"/>
      <c r="E132" s="8"/>
      <c r="F132" s="9" t="str">
        <f>IF($B132="","",SUMIFS(MOVIMENTACOES!$F$6:$F$1005,MOVIMENTACOES!$C$6:$C$1005,$B132,MOVIMENTACOES!$E$6:$E$1005,"Entrada"))</f>
        <v/>
      </c>
      <c r="G132" s="9" t="str">
        <f>IF($B132="","",SUMIFS(MOVIMENTACOES!$F$6:$F$1005,MOVIMENTACOES!$C$6:$C$1005,$B132,MOVIMENTACOES!$E$6:$E$1005,"Saída"))</f>
        <v/>
      </c>
      <c r="H132" s="10" t="str">
        <f t="shared" si="12"/>
        <v/>
      </c>
      <c r="I132" s="11"/>
      <c r="J132" s="12" t="str">
        <f t="shared" si="13"/>
        <v/>
      </c>
      <c r="K132" s="8"/>
      <c r="L132" s="7"/>
      <c r="M132" s="13" t="str">
        <f t="shared" si="14"/>
        <v/>
      </c>
      <c r="N132" s="13" t="str">
        <f t="shared" si="15"/>
        <v/>
      </c>
    </row>
    <row r="133" spans="1:14">
      <c r="A133" s="7"/>
      <c r="B133" s="7"/>
      <c r="C133" s="7"/>
      <c r="D133" s="7"/>
      <c r="E133" s="8"/>
      <c r="F133" s="9" t="str">
        <f>IF($B133="","",SUMIFS(MOVIMENTACOES!$F$6:$F$1005,MOVIMENTACOES!$C$6:$C$1005,$B133,MOVIMENTACOES!$E$6:$E$1005,"Entrada"))</f>
        <v/>
      </c>
      <c r="G133" s="9" t="str">
        <f>IF($B133="","",SUMIFS(MOVIMENTACOES!$F$6:$F$1005,MOVIMENTACOES!$C$6:$C$1005,$B133,MOVIMENTACOES!$E$6:$E$1005,"Saída"))</f>
        <v/>
      </c>
      <c r="H133" s="10" t="str">
        <f t="shared" si="12"/>
        <v/>
      </c>
      <c r="I133" s="11"/>
      <c r="J133" s="12" t="str">
        <f t="shared" si="13"/>
        <v/>
      </c>
      <c r="K133" s="8"/>
      <c r="L133" s="7"/>
      <c r="M133" s="13" t="str">
        <f t="shared" si="14"/>
        <v/>
      </c>
      <c r="N133" s="13" t="str">
        <f t="shared" si="15"/>
        <v/>
      </c>
    </row>
    <row r="134" spans="1:14">
      <c r="A134" s="7"/>
      <c r="B134" s="7"/>
      <c r="C134" s="7"/>
      <c r="D134" s="7"/>
      <c r="E134" s="8"/>
      <c r="F134" s="9" t="str">
        <f>IF($B134="","",SUMIFS(MOVIMENTACOES!$F$6:$F$1005,MOVIMENTACOES!$C$6:$C$1005,$B134,MOVIMENTACOES!$E$6:$E$1005,"Entrada"))</f>
        <v/>
      </c>
      <c r="G134" s="9" t="str">
        <f>IF($B134="","",SUMIFS(MOVIMENTACOES!$F$6:$F$1005,MOVIMENTACOES!$C$6:$C$1005,$B134,MOVIMENTACOES!$E$6:$E$1005,"Saída"))</f>
        <v/>
      </c>
      <c r="H134" s="10" t="str">
        <f t="shared" ref="H134:H165" si="16">IF($B134="","",$E134+$F134-$G134)</f>
        <v/>
      </c>
      <c r="I134" s="11"/>
      <c r="J134" s="12" t="str">
        <f t="shared" ref="J134:J165" si="17">IF($B134="","",$H134*$I134)</f>
        <v/>
      </c>
      <c r="K134" s="8"/>
      <c r="L134" s="7"/>
      <c r="M134" s="13" t="str">
        <f t="shared" ref="M134:M165" si="18">IF($B134="","",IF($H134&lt;0,"SALDO NEGATIVO",IF($H134&lt;=$K134,"REPOR","OK")))</f>
        <v/>
      </c>
      <c r="N134" s="13" t="str">
        <f t="shared" ref="N134:N165" si="19">IF($B134="","",IF(COUNTIF($B$6:$B$205,$B134)&gt;1,"DUPLICADO","OK"))</f>
        <v/>
      </c>
    </row>
    <row r="135" spans="1:14">
      <c r="A135" s="7"/>
      <c r="B135" s="7"/>
      <c r="C135" s="7"/>
      <c r="D135" s="7"/>
      <c r="E135" s="8"/>
      <c r="F135" s="9" t="str">
        <f>IF($B135="","",SUMIFS(MOVIMENTACOES!$F$6:$F$1005,MOVIMENTACOES!$C$6:$C$1005,$B135,MOVIMENTACOES!$E$6:$E$1005,"Entrada"))</f>
        <v/>
      </c>
      <c r="G135" s="9" t="str">
        <f>IF($B135="","",SUMIFS(MOVIMENTACOES!$F$6:$F$1005,MOVIMENTACOES!$C$6:$C$1005,$B135,MOVIMENTACOES!$E$6:$E$1005,"Saída"))</f>
        <v/>
      </c>
      <c r="H135" s="10" t="str">
        <f t="shared" si="16"/>
        <v/>
      </c>
      <c r="I135" s="11"/>
      <c r="J135" s="12" t="str">
        <f t="shared" si="17"/>
        <v/>
      </c>
      <c r="K135" s="8"/>
      <c r="L135" s="7"/>
      <c r="M135" s="13" t="str">
        <f t="shared" si="18"/>
        <v/>
      </c>
      <c r="N135" s="13" t="str">
        <f t="shared" si="19"/>
        <v/>
      </c>
    </row>
    <row r="136" spans="1:14">
      <c r="A136" s="7"/>
      <c r="B136" s="7"/>
      <c r="C136" s="7"/>
      <c r="D136" s="7"/>
      <c r="E136" s="8"/>
      <c r="F136" s="9" t="str">
        <f>IF($B136="","",SUMIFS(MOVIMENTACOES!$F$6:$F$1005,MOVIMENTACOES!$C$6:$C$1005,$B136,MOVIMENTACOES!$E$6:$E$1005,"Entrada"))</f>
        <v/>
      </c>
      <c r="G136" s="9" t="str">
        <f>IF($B136="","",SUMIFS(MOVIMENTACOES!$F$6:$F$1005,MOVIMENTACOES!$C$6:$C$1005,$B136,MOVIMENTACOES!$E$6:$E$1005,"Saída"))</f>
        <v/>
      </c>
      <c r="H136" s="10" t="str">
        <f t="shared" si="16"/>
        <v/>
      </c>
      <c r="I136" s="11"/>
      <c r="J136" s="12" t="str">
        <f t="shared" si="17"/>
        <v/>
      </c>
      <c r="K136" s="8"/>
      <c r="L136" s="7"/>
      <c r="M136" s="13" t="str">
        <f t="shared" si="18"/>
        <v/>
      </c>
      <c r="N136" s="13" t="str">
        <f t="shared" si="19"/>
        <v/>
      </c>
    </row>
    <row r="137" spans="1:14">
      <c r="A137" s="7"/>
      <c r="B137" s="7"/>
      <c r="C137" s="7"/>
      <c r="D137" s="7"/>
      <c r="E137" s="8"/>
      <c r="F137" s="9" t="str">
        <f>IF($B137="","",SUMIFS(MOVIMENTACOES!$F$6:$F$1005,MOVIMENTACOES!$C$6:$C$1005,$B137,MOVIMENTACOES!$E$6:$E$1005,"Entrada"))</f>
        <v/>
      </c>
      <c r="G137" s="9" t="str">
        <f>IF($B137="","",SUMIFS(MOVIMENTACOES!$F$6:$F$1005,MOVIMENTACOES!$C$6:$C$1005,$B137,MOVIMENTACOES!$E$6:$E$1005,"Saída"))</f>
        <v/>
      </c>
      <c r="H137" s="10" t="str">
        <f t="shared" si="16"/>
        <v/>
      </c>
      <c r="I137" s="11"/>
      <c r="J137" s="12" t="str">
        <f t="shared" si="17"/>
        <v/>
      </c>
      <c r="K137" s="8"/>
      <c r="L137" s="7"/>
      <c r="M137" s="13" t="str">
        <f t="shared" si="18"/>
        <v/>
      </c>
      <c r="N137" s="13" t="str">
        <f t="shared" si="19"/>
        <v/>
      </c>
    </row>
    <row r="138" spans="1:14">
      <c r="A138" s="7"/>
      <c r="B138" s="7"/>
      <c r="C138" s="7"/>
      <c r="D138" s="7"/>
      <c r="E138" s="8"/>
      <c r="F138" s="9" t="str">
        <f>IF($B138="","",SUMIFS(MOVIMENTACOES!$F$6:$F$1005,MOVIMENTACOES!$C$6:$C$1005,$B138,MOVIMENTACOES!$E$6:$E$1005,"Entrada"))</f>
        <v/>
      </c>
      <c r="G138" s="9" t="str">
        <f>IF($B138="","",SUMIFS(MOVIMENTACOES!$F$6:$F$1005,MOVIMENTACOES!$C$6:$C$1005,$B138,MOVIMENTACOES!$E$6:$E$1005,"Saída"))</f>
        <v/>
      </c>
      <c r="H138" s="10" t="str">
        <f t="shared" si="16"/>
        <v/>
      </c>
      <c r="I138" s="11"/>
      <c r="J138" s="12" t="str">
        <f t="shared" si="17"/>
        <v/>
      </c>
      <c r="K138" s="8"/>
      <c r="L138" s="7"/>
      <c r="M138" s="13" t="str">
        <f t="shared" si="18"/>
        <v/>
      </c>
      <c r="N138" s="13" t="str">
        <f t="shared" si="19"/>
        <v/>
      </c>
    </row>
    <row r="139" spans="1:14">
      <c r="A139" s="7"/>
      <c r="B139" s="7"/>
      <c r="C139" s="7"/>
      <c r="D139" s="7"/>
      <c r="E139" s="8"/>
      <c r="F139" s="9" t="str">
        <f>IF($B139="","",SUMIFS(MOVIMENTACOES!$F$6:$F$1005,MOVIMENTACOES!$C$6:$C$1005,$B139,MOVIMENTACOES!$E$6:$E$1005,"Entrada"))</f>
        <v/>
      </c>
      <c r="G139" s="9" t="str">
        <f>IF($B139="","",SUMIFS(MOVIMENTACOES!$F$6:$F$1005,MOVIMENTACOES!$C$6:$C$1005,$B139,MOVIMENTACOES!$E$6:$E$1005,"Saída"))</f>
        <v/>
      </c>
      <c r="H139" s="10" t="str">
        <f t="shared" si="16"/>
        <v/>
      </c>
      <c r="I139" s="11"/>
      <c r="J139" s="12" t="str">
        <f t="shared" si="17"/>
        <v/>
      </c>
      <c r="K139" s="8"/>
      <c r="L139" s="7"/>
      <c r="M139" s="13" t="str">
        <f t="shared" si="18"/>
        <v/>
      </c>
      <c r="N139" s="13" t="str">
        <f t="shared" si="19"/>
        <v/>
      </c>
    </row>
    <row r="140" spans="1:14">
      <c r="A140" s="7"/>
      <c r="B140" s="7"/>
      <c r="C140" s="7"/>
      <c r="D140" s="7"/>
      <c r="E140" s="8"/>
      <c r="F140" s="9" t="str">
        <f>IF($B140="","",SUMIFS(MOVIMENTACOES!$F$6:$F$1005,MOVIMENTACOES!$C$6:$C$1005,$B140,MOVIMENTACOES!$E$6:$E$1005,"Entrada"))</f>
        <v/>
      </c>
      <c r="G140" s="9" t="str">
        <f>IF($B140="","",SUMIFS(MOVIMENTACOES!$F$6:$F$1005,MOVIMENTACOES!$C$6:$C$1005,$B140,MOVIMENTACOES!$E$6:$E$1005,"Saída"))</f>
        <v/>
      </c>
      <c r="H140" s="10" t="str">
        <f t="shared" si="16"/>
        <v/>
      </c>
      <c r="I140" s="11"/>
      <c r="J140" s="12" t="str">
        <f t="shared" si="17"/>
        <v/>
      </c>
      <c r="K140" s="8"/>
      <c r="L140" s="7"/>
      <c r="M140" s="13" t="str">
        <f t="shared" si="18"/>
        <v/>
      </c>
      <c r="N140" s="13" t="str">
        <f t="shared" si="19"/>
        <v/>
      </c>
    </row>
    <row r="141" spans="1:14">
      <c r="A141" s="7"/>
      <c r="B141" s="7"/>
      <c r="C141" s="7"/>
      <c r="D141" s="7"/>
      <c r="E141" s="8"/>
      <c r="F141" s="9" t="str">
        <f>IF($B141="","",SUMIFS(MOVIMENTACOES!$F$6:$F$1005,MOVIMENTACOES!$C$6:$C$1005,$B141,MOVIMENTACOES!$E$6:$E$1005,"Entrada"))</f>
        <v/>
      </c>
      <c r="G141" s="9" t="str">
        <f>IF($B141="","",SUMIFS(MOVIMENTACOES!$F$6:$F$1005,MOVIMENTACOES!$C$6:$C$1005,$B141,MOVIMENTACOES!$E$6:$E$1005,"Saída"))</f>
        <v/>
      </c>
      <c r="H141" s="10" t="str">
        <f t="shared" si="16"/>
        <v/>
      </c>
      <c r="I141" s="11"/>
      <c r="J141" s="12" t="str">
        <f t="shared" si="17"/>
        <v/>
      </c>
      <c r="K141" s="8"/>
      <c r="L141" s="7"/>
      <c r="M141" s="13" t="str">
        <f t="shared" si="18"/>
        <v/>
      </c>
      <c r="N141" s="13" t="str">
        <f t="shared" si="19"/>
        <v/>
      </c>
    </row>
    <row r="142" spans="1:14">
      <c r="A142" s="7"/>
      <c r="B142" s="7"/>
      <c r="C142" s="7"/>
      <c r="D142" s="7"/>
      <c r="E142" s="8"/>
      <c r="F142" s="9" t="str">
        <f>IF($B142="","",SUMIFS(MOVIMENTACOES!$F$6:$F$1005,MOVIMENTACOES!$C$6:$C$1005,$B142,MOVIMENTACOES!$E$6:$E$1005,"Entrada"))</f>
        <v/>
      </c>
      <c r="G142" s="9" t="str">
        <f>IF($B142="","",SUMIFS(MOVIMENTACOES!$F$6:$F$1005,MOVIMENTACOES!$C$6:$C$1005,$B142,MOVIMENTACOES!$E$6:$E$1005,"Saída"))</f>
        <v/>
      </c>
      <c r="H142" s="10" t="str">
        <f t="shared" si="16"/>
        <v/>
      </c>
      <c r="I142" s="11"/>
      <c r="J142" s="12" t="str">
        <f t="shared" si="17"/>
        <v/>
      </c>
      <c r="K142" s="8"/>
      <c r="L142" s="7"/>
      <c r="M142" s="13" t="str">
        <f t="shared" si="18"/>
        <v/>
      </c>
      <c r="N142" s="13" t="str">
        <f t="shared" si="19"/>
        <v/>
      </c>
    </row>
    <row r="143" spans="1:14">
      <c r="A143" s="7"/>
      <c r="B143" s="7"/>
      <c r="C143" s="7"/>
      <c r="D143" s="7"/>
      <c r="E143" s="8"/>
      <c r="F143" s="9" t="str">
        <f>IF($B143="","",SUMIFS(MOVIMENTACOES!$F$6:$F$1005,MOVIMENTACOES!$C$6:$C$1005,$B143,MOVIMENTACOES!$E$6:$E$1005,"Entrada"))</f>
        <v/>
      </c>
      <c r="G143" s="9" t="str">
        <f>IF($B143="","",SUMIFS(MOVIMENTACOES!$F$6:$F$1005,MOVIMENTACOES!$C$6:$C$1005,$B143,MOVIMENTACOES!$E$6:$E$1005,"Saída"))</f>
        <v/>
      </c>
      <c r="H143" s="10" t="str">
        <f t="shared" si="16"/>
        <v/>
      </c>
      <c r="I143" s="11"/>
      <c r="J143" s="12" t="str">
        <f t="shared" si="17"/>
        <v/>
      </c>
      <c r="K143" s="8"/>
      <c r="L143" s="7"/>
      <c r="M143" s="13" t="str">
        <f t="shared" si="18"/>
        <v/>
      </c>
      <c r="N143" s="13" t="str">
        <f t="shared" si="19"/>
        <v/>
      </c>
    </row>
    <row r="144" spans="1:14">
      <c r="A144" s="7"/>
      <c r="B144" s="7"/>
      <c r="C144" s="7"/>
      <c r="D144" s="7"/>
      <c r="E144" s="8"/>
      <c r="F144" s="9" t="str">
        <f>IF($B144="","",SUMIFS(MOVIMENTACOES!$F$6:$F$1005,MOVIMENTACOES!$C$6:$C$1005,$B144,MOVIMENTACOES!$E$6:$E$1005,"Entrada"))</f>
        <v/>
      </c>
      <c r="G144" s="9" t="str">
        <f>IF($B144="","",SUMIFS(MOVIMENTACOES!$F$6:$F$1005,MOVIMENTACOES!$C$6:$C$1005,$B144,MOVIMENTACOES!$E$6:$E$1005,"Saída"))</f>
        <v/>
      </c>
      <c r="H144" s="10" t="str">
        <f t="shared" si="16"/>
        <v/>
      </c>
      <c r="I144" s="11"/>
      <c r="J144" s="12" t="str">
        <f t="shared" si="17"/>
        <v/>
      </c>
      <c r="K144" s="8"/>
      <c r="L144" s="7"/>
      <c r="M144" s="13" t="str">
        <f t="shared" si="18"/>
        <v/>
      </c>
      <c r="N144" s="13" t="str">
        <f t="shared" si="19"/>
        <v/>
      </c>
    </row>
    <row r="145" spans="1:14">
      <c r="A145" s="7"/>
      <c r="B145" s="7"/>
      <c r="C145" s="7"/>
      <c r="D145" s="7"/>
      <c r="E145" s="8"/>
      <c r="F145" s="9" t="str">
        <f>IF($B145="","",SUMIFS(MOVIMENTACOES!$F$6:$F$1005,MOVIMENTACOES!$C$6:$C$1005,$B145,MOVIMENTACOES!$E$6:$E$1005,"Entrada"))</f>
        <v/>
      </c>
      <c r="G145" s="9" t="str">
        <f>IF($B145="","",SUMIFS(MOVIMENTACOES!$F$6:$F$1005,MOVIMENTACOES!$C$6:$C$1005,$B145,MOVIMENTACOES!$E$6:$E$1005,"Saída"))</f>
        <v/>
      </c>
      <c r="H145" s="10" t="str">
        <f t="shared" si="16"/>
        <v/>
      </c>
      <c r="I145" s="11"/>
      <c r="J145" s="12" t="str">
        <f t="shared" si="17"/>
        <v/>
      </c>
      <c r="K145" s="8"/>
      <c r="L145" s="7"/>
      <c r="M145" s="13" t="str">
        <f t="shared" si="18"/>
        <v/>
      </c>
      <c r="N145" s="13" t="str">
        <f t="shared" si="19"/>
        <v/>
      </c>
    </row>
    <row r="146" spans="1:14">
      <c r="A146" s="7"/>
      <c r="B146" s="7"/>
      <c r="C146" s="7"/>
      <c r="D146" s="7"/>
      <c r="E146" s="8"/>
      <c r="F146" s="9" t="str">
        <f>IF($B146="","",SUMIFS(MOVIMENTACOES!$F$6:$F$1005,MOVIMENTACOES!$C$6:$C$1005,$B146,MOVIMENTACOES!$E$6:$E$1005,"Entrada"))</f>
        <v/>
      </c>
      <c r="G146" s="9" t="str">
        <f>IF($B146="","",SUMIFS(MOVIMENTACOES!$F$6:$F$1005,MOVIMENTACOES!$C$6:$C$1005,$B146,MOVIMENTACOES!$E$6:$E$1005,"Saída"))</f>
        <v/>
      </c>
      <c r="H146" s="10" t="str">
        <f t="shared" si="16"/>
        <v/>
      </c>
      <c r="I146" s="11"/>
      <c r="J146" s="12" t="str">
        <f t="shared" si="17"/>
        <v/>
      </c>
      <c r="K146" s="8"/>
      <c r="L146" s="7"/>
      <c r="M146" s="13" t="str">
        <f t="shared" si="18"/>
        <v/>
      </c>
      <c r="N146" s="13" t="str">
        <f t="shared" si="19"/>
        <v/>
      </c>
    </row>
    <row r="147" spans="1:14">
      <c r="A147" s="7"/>
      <c r="B147" s="7"/>
      <c r="C147" s="7"/>
      <c r="D147" s="7"/>
      <c r="E147" s="8"/>
      <c r="F147" s="9" t="str">
        <f>IF($B147="","",SUMIFS(MOVIMENTACOES!$F$6:$F$1005,MOVIMENTACOES!$C$6:$C$1005,$B147,MOVIMENTACOES!$E$6:$E$1005,"Entrada"))</f>
        <v/>
      </c>
      <c r="G147" s="9" t="str">
        <f>IF($B147="","",SUMIFS(MOVIMENTACOES!$F$6:$F$1005,MOVIMENTACOES!$C$6:$C$1005,$B147,MOVIMENTACOES!$E$6:$E$1005,"Saída"))</f>
        <v/>
      </c>
      <c r="H147" s="10" t="str">
        <f t="shared" si="16"/>
        <v/>
      </c>
      <c r="I147" s="11"/>
      <c r="J147" s="12" t="str">
        <f t="shared" si="17"/>
        <v/>
      </c>
      <c r="K147" s="8"/>
      <c r="L147" s="7"/>
      <c r="M147" s="13" t="str">
        <f t="shared" si="18"/>
        <v/>
      </c>
      <c r="N147" s="13" t="str">
        <f t="shared" si="19"/>
        <v/>
      </c>
    </row>
    <row r="148" spans="1:14">
      <c r="A148" s="7"/>
      <c r="B148" s="7"/>
      <c r="C148" s="7"/>
      <c r="D148" s="7"/>
      <c r="E148" s="8"/>
      <c r="F148" s="9" t="str">
        <f>IF($B148="","",SUMIFS(MOVIMENTACOES!$F$6:$F$1005,MOVIMENTACOES!$C$6:$C$1005,$B148,MOVIMENTACOES!$E$6:$E$1005,"Entrada"))</f>
        <v/>
      </c>
      <c r="G148" s="9" t="str">
        <f>IF($B148="","",SUMIFS(MOVIMENTACOES!$F$6:$F$1005,MOVIMENTACOES!$C$6:$C$1005,$B148,MOVIMENTACOES!$E$6:$E$1005,"Saída"))</f>
        <v/>
      </c>
      <c r="H148" s="10" t="str">
        <f t="shared" si="16"/>
        <v/>
      </c>
      <c r="I148" s="11"/>
      <c r="J148" s="12" t="str">
        <f t="shared" si="17"/>
        <v/>
      </c>
      <c r="K148" s="8"/>
      <c r="L148" s="7"/>
      <c r="M148" s="13" t="str">
        <f t="shared" si="18"/>
        <v/>
      </c>
      <c r="N148" s="13" t="str">
        <f t="shared" si="19"/>
        <v/>
      </c>
    </row>
    <row r="149" spans="1:14">
      <c r="A149" s="7"/>
      <c r="B149" s="7"/>
      <c r="C149" s="7"/>
      <c r="D149" s="7"/>
      <c r="E149" s="8"/>
      <c r="F149" s="9" t="str">
        <f>IF($B149="","",SUMIFS(MOVIMENTACOES!$F$6:$F$1005,MOVIMENTACOES!$C$6:$C$1005,$B149,MOVIMENTACOES!$E$6:$E$1005,"Entrada"))</f>
        <v/>
      </c>
      <c r="G149" s="9" t="str">
        <f>IF($B149="","",SUMIFS(MOVIMENTACOES!$F$6:$F$1005,MOVIMENTACOES!$C$6:$C$1005,$B149,MOVIMENTACOES!$E$6:$E$1005,"Saída"))</f>
        <v/>
      </c>
      <c r="H149" s="10" t="str">
        <f t="shared" si="16"/>
        <v/>
      </c>
      <c r="I149" s="11"/>
      <c r="J149" s="12" t="str">
        <f t="shared" si="17"/>
        <v/>
      </c>
      <c r="K149" s="8"/>
      <c r="L149" s="7"/>
      <c r="M149" s="13" t="str">
        <f t="shared" si="18"/>
        <v/>
      </c>
      <c r="N149" s="13" t="str">
        <f t="shared" si="19"/>
        <v/>
      </c>
    </row>
    <row r="150" spans="1:14">
      <c r="A150" s="7"/>
      <c r="B150" s="7"/>
      <c r="C150" s="7"/>
      <c r="D150" s="7"/>
      <c r="E150" s="8"/>
      <c r="F150" s="9" t="str">
        <f>IF($B150="","",SUMIFS(MOVIMENTACOES!$F$6:$F$1005,MOVIMENTACOES!$C$6:$C$1005,$B150,MOVIMENTACOES!$E$6:$E$1005,"Entrada"))</f>
        <v/>
      </c>
      <c r="G150" s="9" t="str">
        <f>IF($B150="","",SUMIFS(MOVIMENTACOES!$F$6:$F$1005,MOVIMENTACOES!$C$6:$C$1005,$B150,MOVIMENTACOES!$E$6:$E$1005,"Saída"))</f>
        <v/>
      </c>
      <c r="H150" s="10" t="str">
        <f t="shared" si="16"/>
        <v/>
      </c>
      <c r="I150" s="11"/>
      <c r="J150" s="12" t="str">
        <f t="shared" si="17"/>
        <v/>
      </c>
      <c r="K150" s="8"/>
      <c r="L150" s="7"/>
      <c r="M150" s="13" t="str">
        <f t="shared" si="18"/>
        <v/>
      </c>
      <c r="N150" s="13" t="str">
        <f t="shared" si="19"/>
        <v/>
      </c>
    </row>
    <row r="151" spans="1:14">
      <c r="A151" s="7"/>
      <c r="B151" s="7"/>
      <c r="C151" s="7"/>
      <c r="D151" s="7"/>
      <c r="E151" s="8"/>
      <c r="F151" s="9" t="str">
        <f>IF($B151="","",SUMIFS(MOVIMENTACOES!$F$6:$F$1005,MOVIMENTACOES!$C$6:$C$1005,$B151,MOVIMENTACOES!$E$6:$E$1005,"Entrada"))</f>
        <v/>
      </c>
      <c r="G151" s="9" t="str">
        <f>IF($B151="","",SUMIFS(MOVIMENTACOES!$F$6:$F$1005,MOVIMENTACOES!$C$6:$C$1005,$B151,MOVIMENTACOES!$E$6:$E$1005,"Saída"))</f>
        <v/>
      </c>
      <c r="H151" s="10" t="str">
        <f t="shared" si="16"/>
        <v/>
      </c>
      <c r="I151" s="11"/>
      <c r="J151" s="12" t="str">
        <f t="shared" si="17"/>
        <v/>
      </c>
      <c r="K151" s="8"/>
      <c r="L151" s="7"/>
      <c r="M151" s="13" t="str">
        <f t="shared" si="18"/>
        <v/>
      </c>
      <c r="N151" s="13" t="str">
        <f t="shared" si="19"/>
        <v/>
      </c>
    </row>
    <row r="152" spans="1:14">
      <c r="A152" s="7"/>
      <c r="B152" s="7"/>
      <c r="C152" s="7"/>
      <c r="D152" s="7"/>
      <c r="E152" s="8"/>
      <c r="F152" s="9" t="str">
        <f>IF($B152="","",SUMIFS(MOVIMENTACOES!$F$6:$F$1005,MOVIMENTACOES!$C$6:$C$1005,$B152,MOVIMENTACOES!$E$6:$E$1005,"Entrada"))</f>
        <v/>
      </c>
      <c r="G152" s="9" t="str">
        <f>IF($B152="","",SUMIFS(MOVIMENTACOES!$F$6:$F$1005,MOVIMENTACOES!$C$6:$C$1005,$B152,MOVIMENTACOES!$E$6:$E$1005,"Saída"))</f>
        <v/>
      </c>
      <c r="H152" s="10" t="str">
        <f t="shared" si="16"/>
        <v/>
      </c>
      <c r="I152" s="11"/>
      <c r="J152" s="12" t="str">
        <f t="shared" si="17"/>
        <v/>
      </c>
      <c r="K152" s="8"/>
      <c r="L152" s="7"/>
      <c r="M152" s="13" t="str">
        <f t="shared" si="18"/>
        <v/>
      </c>
      <c r="N152" s="13" t="str">
        <f t="shared" si="19"/>
        <v/>
      </c>
    </row>
    <row r="153" spans="1:14">
      <c r="A153" s="7"/>
      <c r="B153" s="7"/>
      <c r="C153" s="7"/>
      <c r="D153" s="7"/>
      <c r="E153" s="8"/>
      <c r="F153" s="9" t="str">
        <f>IF($B153="","",SUMIFS(MOVIMENTACOES!$F$6:$F$1005,MOVIMENTACOES!$C$6:$C$1005,$B153,MOVIMENTACOES!$E$6:$E$1005,"Entrada"))</f>
        <v/>
      </c>
      <c r="G153" s="9" t="str">
        <f>IF($B153="","",SUMIFS(MOVIMENTACOES!$F$6:$F$1005,MOVIMENTACOES!$C$6:$C$1005,$B153,MOVIMENTACOES!$E$6:$E$1005,"Saída"))</f>
        <v/>
      </c>
      <c r="H153" s="10" t="str">
        <f t="shared" si="16"/>
        <v/>
      </c>
      <c r="I153" s="11"/>
      <c r="J153" s="12" t="str">
        <f t="shared" si="17"/>
        <v/>
      </c>
      <c r="K153" s="8"/>
      <c r="L153" s="7"/>
      <c r="M153" s="13" t="str">
        <f t="shared" si="18"/>
        <v/>
      </c>
      <c r="N153" s="13" t="str">
        <f t="shared" si="19"/>
        <v/>
      </c>
    </row>
    <row r="154" spans="1:14">
      <c r="A154" s="7"/>
      <c r="B154" s="7"/>
      <c r="C154" s="7"/>
      <c r="D154" s="7"/>
      <c r="E154" s="8"/>
      <c r="F154" s="9" t="str">
        <f>IF($B154="","",SUMIFS(MOVIMENTACOES!$F$6:$F$1005,MOVIMENTACOES!$C$6:$C$1005,$B154,MOVIMENTACOES!$E$6:$E$1005,"Entrada"))</f>
        <v/>
      </c>
      <c r="G154" s="9" t="str">
        <f>IF($B154="","",SUMIFS(MOVIMENTACOES!$F$6:$F$1005,MOVIMENTACOES!$C$6:$C$1005,$B154,MOVIMENTACOES!$E$6:$E$1005,"Saída"))</f>
        <v/>
      </c>
      <c r="H154" s="10" t="str">
        <f t="shared" si="16"/>
        <v/>
      </c>
      <c r="I154" s="11"/>
      <c r="J154" s="12" t="str">
        <f t="shared" si="17"/>
        <v/>
      </c>
      <c r="K154" s="8"/>
      <c r="L154" s="7"/>
      <c r="M154" s="13" t="str">
        <f t="shared" si="18"/>
        <v/>
      </c>
      <c r="N154" s="13" t="str">
        <f t="shared" si="19"/>
        <v/>
      </c>
    </row>
    <row r="155" spans="1:14">
      <c r="A155" s="7"/>
      <c r="B155" s="7"/>
      <c r="C155" s="7"/>
      <c r="D155" s="7"/>
      <c r="E155" s="8"/>
      <c r="F155" s="9" t="str">
        <f>IF($B155="","",SUMIFS(MOVIMENTACOES!$F$6:$F$1005,MOVIMENTACOES!$C$6:$C$1005,$B155,MOVIMENTACOES!$E$6:$E$1005,"Entrada"))</f>
        <v/>
      </c>
      <c r="G155" s="9" t="str">
        <f>IF($B155="","",SUMIFS(MOVIMENTACOES!$F$6:$F$1005,MOVIMENTACOES!$C$6:$C$1005,$B155,MOVIMENTACOES!$E$6:$E$1005,"Saída"))</f>
        <v/>
      </c>
      <c r="H155" s="10" t="str">
        <f t="shared" si="16"/>
        <v/>
      </c>
      <c r="I155" s="11"/>
      <c r="J155" s="12" t="str">
        <f t="shared" si="17"/>
        <v/>
      </c>
      <c r="K155" s="8"/>
      <c r="L155" s="7"/>
      <c r="M155" s="13" t="str">
        <f t="shared" si="18"/>
        <v/>
      </c>
      <c r="N155" s="13" t="str">
        <f t="shared" si="19"/>
        <v/>
      </c>
    </row>
    <row r="156" spans="1:14">
      <c r="A156" s="7"/>
      <c r="B156" s="7"/>
      <c r="C156" s="7"/>
      <c r="D156" s="7"/>
      <c r="E156" s="8"/>
      <c r="F156" s="9" t="str">
        <f>IF($B156="","",SUMIFS(MOVIMENTACOES!$F$6:$F$1005,MOVIMENTACOES!$C$6:$C$1005,$B156,MOVIMENTACOES!$E$6:$E$1005,"Entrada"))</f>
        <v/>
      </c>
      <c r="G156" s="9" t="str">
        <f>IF($B156="","",SUMIFS(MOVIMENTACOES!$F$6:$F$1005,MOVIMENTACOES!$C$6:$C$1005,$B156,MOVIMENTACOES!$E$6:$E$1005,"Saída"))</f>
        <v/>
      </c>
      <c r="H156" s="10" t="str">
        <f t="shared" si="16"/>
        <v/>
      </c>
      <c r="I156" s="11"/>
      <c r="J156" s="12" t="str">
        <f t="shared" si="17"/>
        <v/>
      </c>
      <c r="K156" s="8"/>
      <c r="L156" s="7"/>
      <c r="M156" s="13" t="str">
        <f t="shared" si="18"/>
        <v/>
      </c>
      <c r="N156" s="13" t="str">
        <f t="shared" si="19"/>
        <v/>
      </c>
    </row>
    <row r="157" spans="1:14">
      <c r="A157" s="7"/>
      <c r="B157" s="7"/>
      <c r="C157" s="7"/>
      <c r="D157" s="7"/>
      <c r="E157" s="8"/>
      <c r="F157" s="9" t="str">
        <f>IF($B157="","",SUMIFS(MOVIMENTACOES!$F$6:$F$1005,MOVIMENTACOES!$C$6:$C$1005,$B157,MOVIMENTACOES!$E$6:$E$1005,"Entrada"))</f>
        <v/>
      </c>
      <c r="G157" s="9" t="str">
        <f>IF($B157="","",SUMIFS(MOVIMENTACOES!$F$6:$F$1005,MOVIMENTACOES!$C$6:$C$1005,$B157,MOVIMENTACOES!$E$6:$E$1005,"Saída"))</f>
        <v/>
      </c>
      <c r="H157" s="10" t="str">
        <f t="shared" si="16"/>
        <v/>
      </c>
      <c r="I157" s="11"/>
      <c r="J157" s="12" t="str">
        <f t="shared" si="17"/>
        <v/>
      </c>
      <c r="K157" s="8"/>
      <c r="L157" s="7"/>
      <c r="M157" s="13" t="str">
        <f t="shared" si="18"/>
        <v/>
      </c>
      <c r="N157" s="13" t="str">
        <f t="shared" si="19"/>
        <v/>
      </c>
    </row>
    <row r="158" spans="1:14">
      <c r="A158" s="7"/>
      <c r="B158" s="7"/>
      <c r="C158" s="7"/>
      <c r="D158" s="7"/>
      <c r="E158" s="8"/>
      <c r="F158" s="9" t="str">
        <f>IF($B158="","",SUMIFS(MOVIMENTACOES!$F$6:$F$1005,MOVIMENTACOES!$C$6:$C$1005,$B158,MOVIMENTACOES!$E$6:$E$1005,"Entrada"))</f>
        <v/>
      </c>
      <c r="G158" s="9" t="str">
        <f>IF($B158="","",SUMIFS(MOVIMENTACOES!$F$6:$F$1005,MOVIMENTACOES!$C$6:$C$1005,$B158,MOVIMENTACOES!$E$6:$E$1005,"Saída"))</f>
        <v/>
      </c>
      <c r="H158" s="10" t="str">
        <f t="shared" si="16"/>
        <v/>
      </c>
      <c r="I158" s="11"/>
      <c r="J158" s="12" t="str">
        <f t="shared" si="17"/>
        <v/>
      </c>
      <c r="K158" s="8"/>
      <c r="L158" s="7"/>
      <c r="M158" s="13" t="str">
        <f t="shared" si="18"/>
        <v/>
      </c>
      <c r="N158" s="13" t="str">
        <f t="shared" si="19"/>
        <v/>
      </c>
    </row>
    <row r="159" spans="1:14">
      <c r="A159" s="7"/>
      <c r="B159" s="7"/>
      <c r="C159" s="7"/>
      <c r="D159" s="7"/>
      <c r="E159" s="8"/>
      <c r="F159" s="9" t="str">
        <f>IF($B159="","",SUMIFS(MOVIMENTACOES!$F$6:$F$1005,MOVIMENTACOES!$C$6:$C$1005,$B159,MOVIMENTACOES!$E$6:$E$1005,"Entrada"))</f>
        <v/>
      </c>
      <c r="G159" s="9" t="str">
        <f>IF($B159="","",SUMIFS(MOVIMENTACOES!$F$6:$F$1005,MOVIMENTACOES!$C$6:$C$1005,$B159,MOVIMENTACOES!$E$6:$E$1005,"Saída"))</f>
        <v/>
      </c>
      <c r="H159" s="10" t="str">
        <f t="shared" si="16"/>
        <v/>
      </c>
      <c r="I159" s="11"/>
      <c r="J159" s="12" t="str">
        <f t="shared" si="17"/>
        <v/>
      </c>
      <c r="K159" s="8"/>
      <c r="L159" s="7"/>
      <c r="M159" s="13" t="str">
        <f t="shared" si="18"/>
        <v/>
      </c>
      <c r="N159" s="13" t="str">
        <f t="shared" si="19"/>
        <v/>
      </c>
    </row>
    <row r="160" spans="1:14">
      <c r="A160" s="7"/>
      <c r="B160" s="7"/>
      <c r="C160" s="7"/>
      <c r="D160" s="7"/>
      <c r="E160" s="8"/>
      <c r="F160" s="9" t="str">
        <f>IF($B160="","",SUMIFS(MOVIMENTACOES!$F$6:$F$1005,MOVIMENTACOES!$C$6:$C$1005,$B160,MOVIMENTACOES!$E$6:$E$1005,"Entrada"))</f>
        <v/>
      </c>
      <c r="G160" s="9" t="str">
        <f>IF($B160="","",SUMIFS(MOVIMENTACOES!$F$6:$F$1005,MOVIMENTACOES!$C$6:$C$1005,$B160,MOVIMENTACOES!$E$6:$E$1005,"Saída"))</f>
        <v/>
      </c>
      <c r="H160" s="10" t="str">
        <f t="shared" si="16"/>
        <v/>
      </c>
      <c r="I160" s="11"/>
      <c r="J160" s="12" t="str">
        <f t="shared" si="17"/>
        <v/>
      </c>
      <c r="K160" s="8"/>
      <c r="L160" s="7"/>
      <c r="M160" s="13" t="str">
        <f t="shared" si="18"/>
        <v/>
      </c>
      <c r="N160" s="13" t="str">
        <f t="shared" si="19"/>
        <v/>
      </c>
    </row>
    <row r="161" spans="1:14">
      <c r="A161" s="7"/>
      <c r="B161" s="7"/>
      <c r="C161" s="7"/>
      <c r="D161" s="7"/>
      <c r="E161" s="8"/>
      <c r="F161" s="9" t="str">
        <f>IF($B161="","",SUMIFS(MOVIMENTACOES!$F$6:$F$1005,MOVIMENTACOES!$C$6:$C$1005,$B161,MOVIMENTACOES!$E$6:$E$1005,"Entrada"))</f>
        <v/>
      </c>
      <c r="G161" s="9" t="str">
        <f>IF($B161="","",SUMIFS(MOVIMENTACOES!$F$6:$F$1005,MOVIMENTACOES!$C$6:$C$1005,$B161,MOVIMENTACOES!$E$6:$E$1005,"Saída"))</f>
        <v/>
      </c>
      <c r="H161" s="10" t="str">
        <f t="shared" si="16"/>
        <v/>
      </c>
      <c r="I161" s="11"/>
      <c r="J161" s="12" t="str">
        <f t="shared" si="17"/>
        <v/>
      </c>
      <c r="K161" s="8"/>
      <c r="L161" s="7"/>
      <c r="M161" s="13" t="str">
        <f t="shared" si="18"/>
        <v/>
      </c>
      <c r="N161" s="13" t="str">
        <f t="shared" si="19"/>
        <v/>
      </c>
    </row>
    <row r="162" spans="1:14">
      <c r="A162" s="7"/>
      <c r="B162" s="7"/>
      <c r="C162" s="7"/>
      <c r="D162" s="7"/>
      <c r="E162" s="8"/>
      <c r="F162" s="9" t="str">
        <f>IF($B162="","",SUMIFS(MOVIMENTACOES!$F$6:$F$1005,MOVIMENTACOES!$C$6:$C$1005,$B162,MOVIMENTACOES!$E$6:$E$1005,"Entrada"))</f>
        <v/>
      </c>
      <c r="G162" s="9" t="str">
        <f>IF($B162="","",SUMIFS(MOVIMENTACOES!$F$6:$F$1005,MOVIMENTACOES!$C$6:$C$1005,$B162,MOVIMENTACOES!$E$6:$E$1005,"Saída"))</f>
        <v/>
      </c>
      <c r="H162" s="10" t="str">
        <f t="shared" si="16"/>
        <v/>
      </c>
      <c r="I162" s="11"/>
      <c r="J162" s="12" t="str">
        <f t="shared" si="17"/>
        <v/>
      </c>
      <c r="K162" s="8"/>
      <c r="L162" s="7"/>
      <c r="M162" s="13" t="str">
        <f t="shared" si="18"/>
        <v/>
      </c>
      <c r="N162" s="13" t="str">
        <f t="shared" si="19"/>
        <v/>
      </c>
    </row>
    <row r="163" spans="1:14">
      <c r="A163" s="7"/>
      <c r="B163" s="7"/>
      <c r="C163" s="7"/>
      <c r="D163" s="7"/>
      <c r="E163" s="8"/>
      <c r="F163" s="9" t="str">
        <f>IF($B163="","",SUMIFS(MOVIMENTACOES!$F$6:$F$1005,MOVIMENTACOES!$C$6:$C$1005,$B163,MOVIMENTACOES!$E$6:$E$1005,"Entrada"))</f>
        <v/>
      </c>
      <c r="G163" s="9" t="str">
        <f>IF($B163="","",SUMIFS(MOVIMENTACOES!$F$6:$F$1005,MOVIMENTACOES!$C$6:$C$1005,$B163,MOVIMENTACOES!$E$6:$E$1005,"Saída"))</f>
        <v/>
      </c>
      <c r="H163" s="10" t="str">
        <f t="shared" si="16"/>
        <v/>
      </c>
      <c r="I163" s="11"/>
      <c r="J163" s="12" t="str">
        <f t="shared" si="17"/>
        <v/>
      </c>
      <c r="K163" s="8"/>
      <c r="L163" s="7"/>
      <c r="M163" s="13" t="str">
        <f t="shared" si="18"/>
        <v/>
      </c>
      <c r="N163" s="13" t="str">
        <f t="shared" si="19"/>
        <v/>
      </c>
    </row>
    <row r="164" spans="1:14">
      <c r="A164" s="7"/>
      <c r="B164" s="7"/>
      <c r="C164" s="7"/>
      <c r="D164" s="7"/>
      <c r="E164" s="8"/>
      <c r="F164" s="9" t="str">
        <f>IF($B164="","",SUMIFS(MOVIMENTACOES!$F$6:$F$1005,MOVIMENTACOES!$C$6:$C$1005,$B164,MOVIMENTACOES!$E$6:$E$1005,"Entrada"))</f>
        <v/>
      </c>
      <c r="G164" s="9" t="str">
        <f>IF($B164="","",SUMIFS(MOVIMENTACOES!$F$6:$F$1005,MOVIMENTACOES!$C$6:$C$1005,$B164,MOVIMENTACOES!$E$6:$E$1005,"Saída"))</f>
        <v/>
      </c>
      <c r="H164" s="10" t="str">
        <f t="shared" si="16"/>
        <v/>
      </c>
      <c r="I164" s="11"/>
      <c r="J164" s="12" t="str">
        <f t="shared" si="17"/>
        <v/>
      </c>
      <c r="K164" s="8"/>
      <c r="L164" s="7"/>
      <c r="M164" s="13" t="str">
        <f t="shared" si="18"/>
        <v/>
      </c>
      <c r="N164" s="13" t="str">
        <f t="shared" si="19"/>
        <v/>
      </c>
    </row>
    <row r="165" spans="1:14">
      <c r="A165" s="7"/>
      <c r="B165" s="7"/>
      <c r="C165" s="7"/>
      <c r="D165" s="7"/>
      <c r="E165" s="8"/>
      <c r="F165" s="9" t="str">
        <f>IF($B165="","",SUMIFS(MOVIMENTACOES!$F$6:$F$1005,MOVIMENTACOES!$C$6:$C$1005,$B165,MOVIMENTACOES!$E$6:$E$1005,"Entrada"))</f>
        <v/>
      </c>
      <c r="G165" s="9" t="str">
        <f>IF($B165="","",SUMIFS(MOVIMENTACOES!$F$6:$F$1005,MOVIMENTACOES!$C$6:$C$1005,$B165,MOVIMENTACOES!$E$6:$E$1005,"Saída"))</f>
        <v/>
      </c>
      <c r="H165" s="10" t="str">
        <f t="shared" si="16"/>
        <v/>
      </c>
      <c r="I165" s="11"/>
      <c r="J165" s="12" t="str">
        <f t="shared" si="17"/>
        <v/>
      </c>
      <c r="K165" s="8"/>
      <c r="L165" s="7"/>
      <c r="M165" s="13" t="str">
        <f t="shared" si="18"/>
        <v/>
      </c>
      <c r="N165" s="13" t="str">
        <f t="shared" si="19"/>
        <v/>
      </c>
    </row>
    <row r="166" spans="1:14">
      <c r="A166" s="7"/>
      <c r="B166" s="7"/>
      <c r="C166" s="7"/>
      <c r="D166" s="7"/>
      <c r="E166" s="8"/>
      <c r="F166" s="9" t="str">
        <f>IF($B166="","",SUMIFS(MOVIMENTACOES!$F$6:$F$1005,MOVIMENTACOES!$C$6:$C$1005,$B166,MOVIMENTACOES!$E$6:$E$1005,"Entrada"))</f>
        <v/>
      </c>
      <c r="G166" s="9" t="str">
        <f>IF($B166="","",SUMIFS(MOVIMENTACOES!$F$6:$F$1005,MOVIMENTACOES!$C$6:$C$1005,$B166,MOVIMENTACOES!$E$6:$E$1005,"Saída"))</f>
        <v/>
      </c>
      <c r="H166" s="10" t="str">
        <f t="shared" ref="H166:H197" si="20">IF($B166="","",$E166+$F166-$G166)</f>
        <v/>
      </c>
      <c r="I166" s="11"/>
      <c r="J166" s="12" t="str">
        <f t="shared" ref="J166:J197" si="21">IF($B166="","",$H166*$I166)</f>
        <v/>
      </c>
      <c r="K166" s="8"/>
      <c r="L166" s="7"/>
      <c r="M166" s="13" t="str">
        <f t="shared" ref="M166:M197" si="22">IF($B166="","",IF($H166&lt;0,"SALDO NEGATIVO",IF($H166&lt;=$K166,"REPOR","OK")))</f>
        <v/>
      </c>
      <c r="N166" s="13" t="str">
        <f t="shared" ref="N166:N197" si="23">IF($B166="","",IF(COUNTIF($B$6:$B$205,$B166)&gt;1,"DUPLICADO","OK"))</f>
        <v/>
      </c>
    </row>
    <row r="167" spans="1:14">
      <c r="A167" s="7"/>
      <c r="B167" s="7"/>
      <c r="C167" s="7"/>
      <c r="D167" s="7"/>
      <c r="E167" s="8"/>
      <c r="F167" s="9" t="str">
        <f>IF($B167="","",SUMIFS(MOVIMENTACOES!$F$6:$F$1005,MOVIMENTACOES!$C$6:$C$1005,$B167,MOVIMENTACOES!$E$6:$E$1005,"Entrada"))</f>
        <v/>
      </c>
      <c r="G167" s="9" t="str">
        <f>IF($B167="","",SUMIFS(MOVIMENTACOES!$F$6:$F$1005,MOVIMENTACOES!$C$6:$C$1005,$B167,MOVIMENTACOES!$E$6:$E$1005,"Saída"))</f>
        <v/>
      </c>
      <c r="H167" s="10" t="str">
        <f t="shared" si="20"/>
        <v/>
      </c>
      <c r="I167" s="11"/>
      <c r="J167" s="12" t="str">
        <f t="shared" si="21"/>
        <v/>
      </c>
      <c r="K167" s="8"/>
      <c r="L167" s="7"/>
      <c r="M167" s="13" t="str">
        <f t="shared" si="22"/>
        <v/>
      </c>
      <c r="N167" s="13" t="str">
        <f t="shared" si="23"/>
        <v/>
      </c>
    </row>
    <row r="168" spans="1:14">
      <c r="A168" s="7"/>
      <c r="B168" s="7"/>
      <c r="C168" s="7"/>
      <c r="D168" s="7"/>
      <c r="E168" s="8"/>
      <c r="F168" s="9" t="str">
        <f>IF($B168="","",SUMIFS(MOVIMENTACOES!$F$6:$F$1005,MOVIMENTACOES!$C$6:$C$1005,$B168,MOVIMENTACOES!$E$6:$E$1005,"Entrada"))</f>
        <v/>
      </c>
      <c r="G168" s="9" t="str">
        <f>IF($B168="","",SUMIFS(MOVIMENTACOES!$F$6:$F$1005,MOVIMENTACOES!$C$6:$C$1005,$B168,MOVIMENTACOES!$E$6:$E$1005,"Saída"))</f>
        <v/>
      </c>
      <c r="H168" s="10" t="str">
        <f t="shared" si="20"/>
        <v/>
      </c>
      <c r="I168" s="11"/>
      <c r="J168" s="12" t="str">
        <f t="shared" si="21"/>
        <v/>
      </c>
      <c r="K168" s="8"/>
      <c r="L168" s="7"/>
      <c r="M168" s="13" t="str">
        <f t="shared" si="22"/>
        <v/>
      </c>
      <c r="N168" s="13" t="str">
        <f t="shared" si="23"/>
        <v/>
      </c>
    </row>
    <row r="169" spans="1:14">
      <c r="A169" s="7"/>
      <c r="B169" s="7"/>
      <c r="C169" s="7"/>
      <c r="D169" s="7"/>
      <c r="E169" s="8"/>
      <c r="F169" s="9" t="str">
        <f>IF($B169="","",SUMIFS(MOVIMENTACOES!$F$6:$F$1005,MOVIMENTACOES!$C$6:$C$1005,$B169,MOVIMENTACOES!$E$6:$E$1005,"Entrada"))</f>
        <v/>
      </c>
      <c r="G169" s="9" t="str">
        <f>IF($B169="","",SUMIFS(MOVIMENTACOES!$F$6:$F$1005,MOVIMENTACOES!$C$6:$C$1005,$B169,MOVIMENTACOES!$E$6:$E$1005,"Saída"))</f>
        <v/>
      </c>
      <c r="H169" s="10" t="str">
        <f t="shared" si="20"/>
        <v/>
      </c>
      <c r="I169" s="11"/>
      <c r="J169" s="12" t="str">
        <f t="shared" si="21"/>
        <v/>
      </c>
      <c r="K169" s="8"/>
      <c r="L169" s="7"/>
      <c r="M169" s="13" t="str">
        <f t="shared" si="22"/>
        <v/>
      </c>
      <c r="N169" s="13" t="str">
        <f t="shared" si="23"/>
        <v/>
      </c>
    </row>
    <row r="170" spans="1:14">
      <c r="A170" s="7"/>
      <c r="B170" s="7"/>
      <c r="C170" s="7"/>
      <c r="D170" s="7"/>
      <c r="E170" s="8"/>
      <c r="F170" s="9" t="str">
        <f>IF($B170="","",SUMIFS(MOVIMENTACOES!$F$6:$F$1005,MOVIMENTACOES!$C$6:$C$1005,$B170,MOVIMENTACOES!$E$6:$E$1005,"Entrada"))</f>
        <v/>
      </c>
      <c r="G170" s="9" t="str">
        <f>IF($B170="","",SUMIFS(MOVIMENTACOES!$F$6:$F$1005,MOVIMENTACOES!$C$6:$C$1005,$B170,MOVIMENTACOES!$E$6:$E$1005,"Saída"))</f>
        <v/>
      </c>
      <c r="H170" s="10" t="str">
        <f t="shared" si="20"/>
        <v/>
      </c>
      <c r="I170" s="11"/>
      <c r="J170" s="12" t="str">
        <f t="shared" si="21"/>
        <v/>
      </c>
      <c r="K170" s="8"/>
      <c r="L170" s="7"/>
      <c r="M170" s="13" t="str">
        <f t="shared" si="22"/>
        <v/>
      </c>
      <c r="N170" s="13" t="str">
        <f t="shared" si="23"/>
        <v/>
      </c>
    </row>
    <row r="171" spans="1:14">
      <c r="A171" s="7"/>
      <c r="B171" s="7"/>
      <c r="C171" s="7"/>
      <c r="D171" s="7"/>
      <c r="E171" s="8"/>
      <c r="F171" s="9" t="str">
        <f>IF($B171="","",SUMIFS(MOVIMENTACOES!$F$6:$F$1005,MOVIMENTACOES!$C$6:$C$1005,$B171,MOVIMENTACOES!$E$6:$E$1005,"Entrada"))</f>
        <v/>
      </c>
      <c r="G171" s="9" t="str">
        <f>IF($B171="","",SUMIFS(MOVIMENTACOES!$F$6:$F$1005,MOVIMENTACOES!$C$6:$C$1005,$B171,MOVIMENTACOES!$E$6:$E$1005,"Saída"))</f>
        <v/>
      </c>
      <c r="H171" s="10" t="str">
        <f t="shared" si="20"/>
        <v/>
      </c>
      <c r="I171" s="11"/>
      <c r="J171" s="12" t="str">
        <f t="shared" si="21"/>
        <v/>
      </c>
      <c r="K171" s="8"/>
      <c r="L171" s="7"/>
      <c r="M171" s="13" t="str">
        <f t="shared" si="22"/>
        <v/>
      </c>
      <c r="N171" s="13" t="str">
        <f t="shared" si="23"/>
        <v/>
      </c>
    </row>
    <row r="172" spans="1:14">
      <c r="A172" s="7"/>
      <c r="B172" s="7"/>
      <c r="C172" s="7"/>
      <c r="D172" s="7"/>
      <c r="E172" s="8"/>
      <c r="F172" s="9" t="str">
        <f>IF($B172="","",SUMIFS(MOVIMENTACOES!$F$6:$F$1005,MOVIMENTACOES!$C$6:$C$1005,$B172,MOVIMENTACOES!$E$6:$E$1005,"Entrada"))</f>
        <v/>
      </c>
      <c r="G172" s="9" t="str">
        <f>IF($B172="","",SUMIFS(MOVIMENTACOES!$F$6:$F$1005,MOVIMENTACOES!$C$6:$C$1005,$B172,MOVIMENTACOES!$E$6:$E$1005,"Saída"))</f>
        <v/>
      </c>
      <c r="H172" s="10" t="str">
        <f t="shared" si="20"/>
        <v/>
      </c>
      <c r="I172" s="11"/>
      <c r="J172" s="12" t="str">
        <f t="shared" si="21"/>
        <v/>
      </c>
      <c r="K172" s="8"/>
      <c r="L172" s="7"/>
      <c r="M172" s="13" t="str">
        <f t="shared" si="22"/>
        <v/>
      </c>
      <c r="N172" s="13" t="str">
        <f t="shared" si="23"/>
        <v/>
      </c>
    </row>
    <row r="173" spans="1:14">
      <c r="A173" s="7"/>
      <c r="B173" s="7"/>
      <c r="C173" s="7"/>
      <c r="D173" s="7"/>
      <c r="E173" s="8"/>
      <c r="F173" s="9" t="str">
        <f>IF($B173="","",SUMIFS(MOVIMENTACOES!$F$6:$F$1005,MOVIMENTACOES!$C$6:$C$1005,$B173,MOVIMENTACOES!$E$6:$E$1005,"Entrada"))</f>
        <v/>
      </c>
      <c r="G173" s="9" t="str">
        <f>IF($B173="","",SUMIFS(MOVIMENTACOES!$F$6:$F$1005,MOVIMENTACOES!$C$6:$C$1005,$B173,MOVIMENTACOES!$E$6:$E$1005,"Saída"))</f>
        <v/>
      </c>
      <c r="H173" s="10" t="str">
        <f t="shared" si="20"/>
        <v/>
      </c>
      <c r="I173" s="11"/>
      <c r="J173" s="12" t="str">
        <f t="shared" si="21"/>
        <v/>
      </c>
      <c r="K173" s="8"/>
      <c r="L173" s="7"/>
      <c r="M173" s="13" t="str">
        <f t="shared" si="22"/>
        <v/>
      </c>
      <c r="N173" s="13" t="str">
        <f t="shared" si="23"/>
        <v/>
      </c>
    </row>
    <row r="174" spans="1:14">
      <c r="A174" s="7"/>
      <c r="B174" s="7"/>
      <c r="C174" s="7"/>
      <c r="D174" s="7"/>
      <c r="E174" s="8"/>
      <c r="F174" s="9" t="str">
        <f>IF($B174="","",SUMIFS(MOVIMENTACOES!$F$6:$F$1005,MOVIMENTACOES!$C$6:$C$1005,$B174,MOVIMENTACOES!$E$6:$E$1005,"Entrada"))</f>
        <v/>
      </c>
      <c r="G174" s="9" t="str">
        <f>IF($B174="","",SUMIFS(MOVIMENTACOES!$F$6:$F$1005,MOVIMENTACOES!$C$6:$C$1005,$B174,MOVIMENTACOES!$E$6:$E$1005,"Saída"))</f>
        <v/>
      </c>
      <c r="H174" s="10" t="str">
        <f t="shared" si="20"/>
        <v/>
      </c>
      <c r="I174" s="11"/>
      <c r="J174" s="12" t="str">
        <f t="shared" si="21"/>
        <v/>
      </c>
      <c r="K174" s="8"/>
      <c r="L174" s="7"/>
      <c r="M174" s="13" t="str">
        <f t="shared" si="22"/>
        <v/>
      </c>
      <c r="N174" s="13" t="str">
        <f t="shared" si="23"/>
        <v/>
      </c>
    </row>
    <row r="175" spans="1:14">
      <c r="A175" s="7"/>
      <c r="B175" s="7"/>
      <c r="C175" s="7"/>
      <c r="D175" s="7"/>
      <c r="E175" s="8"/>
      <c r="F175" s="9" t="str">
        <f>IF($B175="","",SUMIFS(MOVIMENTACOES!$F$6:$F$1005,MOVIMENTACOES!$C$6:$C$1005,$B175,MOVIMENTACOES!$E$6:$E$1005,"Entrada"))</f>
        <v/>
      </c>
      <c r="G175" s="9" t="str">
        <f>IF($B175="","",SUMIFS(MOVIMENTACOES!$F$6:$F$1005,MOVIMENTACOES!$C$6:$C$1005,$B175,MOVIMENTACOES!$E$6:$E$1005,"Saída"))</f>
        <v/>
      </c>
      <c r="H175" s="10" t="str">
        <f t="shared" si="20"/>
        <v/>
      </c>
      <c r="I175" s="11"/>
      <c r="J175" s="12" t="str">
        <f t="shared" si="21"/>
        <v/>
      </c>
      <c r="K175" s="8"/>
      <c r="L175" s="7"/>
      <c r="M175" s="13" t="str">
        <f t="shared" si="22"/>
        <v/>
      </c>
      <c r="N175" s="13" t="str">
        <f t="shared" si="23"/>
        <v/>
      </c>
    </row>
    <row r="176" spans="1:14">
      <c r="A176" s="7"/>
      <c r="B176" s="7"/>
      <c r="C176" s="7"/>
      <c r="D176" s="7"/>
      <c r="E176" s="8"/>
      <c r="F176" s="9" t="str">
        <f>IF($B176="","",SUMIFS(MOVIMENTACOES!$F$6:$F$1005,MOVIMENTACOES!$C$6:$C$1005,$B176,MOVIMENTACOES!$E$6:$E$1005,"Entrada"))</f>
        <v/>
      </c>
      <c r="G176" s="9" t="str">
        <f>IF($B176="","",SUMIFS(MOVIMENTACOES!$F$6:$F$1005,MOVIMENTACOES!$C$6:$C$1005,$B176,MOVIMENTACOES!$E$6:$E$1005,"Saída"))</f>
        <v/>
      </c>
      <c r="H176" s="10" t="str">
        <f t="shared" si="20"/>
        <v/>
      </c>
      <c r="I176" s="11"/>
      <c r="J176" s="12" t="str">
        <f t="shared" si="21"/>
        <v/>
      </c>
      <c r="K176" s="8"/>
      <c r="L176" s="7"/>
      <c r="M176" s="13" t="str">
        <f t="shared" si="22"/>
        <v/>
      </c>
      <c r="N176" s="13" t="str">
        <f t="shared" si="23"/>
        <v/>
      </c>
    </row>
    <row r="177" spans="1:14">
      <c r="A177" s="7"/>
      <c r="B177" s="7"/>
      <c r="C177" s="7"/>
      <c r="D177" s="7"/>
      <c r="E177" s="8"/>
      <c r="F177" s="9" t="str">
        <f>IF($B177="","",SUMIFS(MOVIMENTACOES!$F$6:$F$1005,MOVIMENTACOES!$C$6:$C$1005,$B177,MOVIMENTACOES!$E$6:$E$1005,"Entrada"))</f>
        <v/>
      </c>
      <c r="G177" s="9" t="str">
        <f>IF($B177="","",SUMIFS(MOVIMENTACOES!$F$6:$F$1005,MOVIMENTACOES!$C$6:$C$1005,$B177,MOVIMENTACOES!$E$6:$E$1005,"Saída"))</f>
        <v/>
      </c>
      <c r="H177" s="10" t="str">
        <f t="shared" si="20"/>
        <v/>
      </c>
      <c r="I177" s="11"/>
      <c r="J177" s="12" t="str">
        <f t="shared" si="21"/>
        <v/>
      </c>
      <c r="K177" s="8"/>
      <c r="L177" s="7"/>
      <c r="M177" s="13" t="str">
        <f t="shared" si="22"/>
        <v/>
      </c>
      <c r="N177" s="13" t="str">
        <f t="shared" si="23"/>
        <v/>
      </c>
    </row>
    <row r="178" spans="1:14">
      <c r="A178" s="7"/>
      <c r="B178" s="7"/>
      <c r="C178" s="7"/>
      <c r="D178" s="7"/>
      <c r="E178" s="8"/>
      <c r="F178" s="9" t="str">
        <f>IF($B178="","",SUMIFS(MOVIMENTACOES!$F$6:$F$1005,MOVIMENTACOES!$C$6:$C$1005,$B178,MOVIMENTACOES!$E$6:$E$1005,"Entrada"))</f>
        <v/>
      </c>
      <c r="G178" s="9" t="str">
        <f>IF($B178="","",SUMIFS(MOVIMENTACOES!$F$6:$F$1005,MOVIMENTACOES!$C$6:$C$1005,$B178,MOVIMENTACOES!$E$6:$E$1005,"Saída"))</f>
        <v/>
      </c>
      <c r="H178" s="10" t="str">
        <f t="shared" si="20"/>
        <v/>
      </c>
      <c r="I178" s="11"/>
      <c r="J178" s="12" t="str">
        <f t="shared" si="21"/>
        <v/>
      </c>
      <c r="K178" s="8"/>
      <c r="L178" s="7"/>
      <c r="M178" s="13" t="str">
        <f t="shared" si="22"/>
        <v/>
      </c>
      <c r="N178" s="13" t="str">
        <f t="shared" si="23"/>
        <v/>
      </c>
    </row>
    <row r="179" spans="1:14">
      <c r="A179" s="7"/>
      <c r="B179" s="7"/>
      <c r="C179" s="7"/>
      <c r="D179" s="7"/>
      <c r="E179" s="8"/>
      <c r="F179" s="9" t="str">
        <f>IF($B179="","",SUMIFS(MOVIMENTACOES!$F$6:$F$1005,MOVIMENTACOES!$C$6:$C$1005,$B179,MOVIMENTACOES!$E$6:$E$1005,"Entrada"))</f>
        <v/>
      </c>
      <c r="G179" s="9" t="str">
        <f>IF($B179="","",SUMIFS(MOVIMENTACOES!$F$6:$F$1005,MOVIMENTACOES!$C$6:$C$1005,$B179,MOVIMENTACOES!$E$6:$E$1005,"Saída"))</f>
        <v/>
      </c>
      <c r="H179" s="10" t="str">
        <f t="shared" si="20"/>
        <v/>
      </c>
      <c r="I179" s="11"/>
      <c r="J179" s="12" t="str">
        <f t="shared" si="21"/>
        <v/>
      </c>
      <c r="K179" s="8"/>
      <c r="L179" s="7"/>
      <c r="M179" s="13" t="str">
        <f t="shared" si="22"/>
        <v/>
      </c>
      <c r="N179" s="13" t="str">
        <f t="shared" si="23"/>
        <v/>
      </c>
    </row>
    <row r="180" spans="1:14">
      <c r="A180" s="7"/>
      <c r="B180" s="7"/>
      <c r="C180" s="7"/>
      <c r="D180" s="7"/>
      <c r="E180" s="8"/>
      <c r="F180" s="9" t="str">
        <f>IF($B180="","",SUMIFS(MOVIMENTACOES!$F$6:$F$1005,MOVIMENTACOES!$C$6:$C$1005,$B180,MOVIMENTACOES!$E$6:$E$1005,"Entrada"))</f>
        <v/>
      </c>
      <c r="G180" s="9" t="str">
        <f>IF($B180="","",SUMIFS(MOVIMENTACOES!$F$6:$F$1005,MOVIMENTACOES!$C$6:$C$1005,$B180,MOVIMENTACOES!$E$6:$E$1005,"Saída"))</f>
        <v/>
      </c>
      <c r="H180" s="10" t="str">
        <f t="shared" si="20"/>
        <v/>
      </c>
      <c r="I180" s="11"/>
      <c r="J180" s="12" t="str">
        <f t="shared" si="21"/>
        <v/>
      </c>
      <c r="K180" s="8"/>
      <c r="L180" s="7"/>
      <c r="M180" s="13" t="str">
        <f t="shared" si="22"/>
        <v/>
      </c>
      <c r="N180" s="13" t="str">
        <f t="shared" si="23"/>
        <v/>
      </c>
    </row>
    <row r="181" spans="1:14">
      <c r="A181" s="7"/>
      <c r="B181" s="7"/>
      <c r="C181" s="7"/>
      <c r="D181" s="7"/>
      <c r="E181" s="8"/>
      <c r="F181" s="9" t="str">
        <f>IF($B181="","",SUMIFS(MOVIMENTACOES!$F$6:$F$1005,MOVIMENTACOES!$C$6:$C$1005,$B181,MOVIMENTACOES!$E$6:$E$1005,"Entrada"))</f>
        <v/>
      </c>
      <c r="G181" s="9" t="str">
        <f>IF($B181="","",SUMIFS(MOVIMENTACOES!$F$6:$F$1005,MOVIMENTACOES!$C$6:$C$1005,$B181,MOVIMENTACOES!$E$6:$E$1005,"Saída"))</f>
        <v/>
      </c>
      <c r="H181" s="10" t="str">
        <f t="shared" si="20"/>
        <v/>
      </c>
      <c r="I181" s="11"/>
      <c r="J181" s="12" t="str">
        <f t="shared" si="21"/>
        <v/>
      </c>
      <c r="K181" s="8"/>
      <c r="L181" s="7"/>
      <c r="M181" s="13" t="str">
        <f t="shared" si="22"/>
        <v/>
      </c>
      <c r="N181" s="13" t="str">
        <f t="shared" si="23"/>
        <v/>
      </c>
    </row>
    <row r="182" spans="1:14">
      <c r="A182" s="7"/>
      <c r="B182" s="7"/>
      <c r="C182" s="7"/>
      <c r="D182" s="7"/>
      <c r="E182" s="8"/>
      <c r="F182" s="9" t="str">
        <f>IF($B182="","",SUMIFS(MOVIMENTACOES!$F$6:$F$1005,MOVIMENTACOES!$C$6:$C$1005,$B182,MOVIMENTACOES!$E$6:$E$1005,"Entrada"))</f>
        <v/>
      </c>
      <c r="G182" s="9" t="str">
        <f>IF($B182="","",SUMIFS(MOVIMENTACOES!$F$6:$F$1005,MOVIMENTACOES!$C$6:$C$1005,$B182,MOVIMENTACOES!$E$6:$E$1005,"Saída"))</f>
        <v/>
      </c>
      <c r="H182" s="10" t="str">
        <f t="shared" si="20"/>
        <v/>
      </c>
      <c r="I182" s="11"/>
      <c r="J182" s="12" t="str">
        <f t="shared" si="21"/>
        <v/>
      </c>
      <c r="K182" s="8"/>
      <c r="L182" s="7"/>
      <c r="M182" s="13" t="str">
        <f t="shared" si="22"/>
        <v/>
      </c>
      <c r="N182" s="13" t="str">
        <f t="shared" si="23"/>
        <v/>
      </c>
    </row>
    <row r="183" spans="1:14">
      <c r="A183" s="7"/>
      <c r="B183" s="7"/>
      <c r="C183" s="7"/>
      <c r="D183" s="7"/>
      <c r="E183" s="8"/>
      <c r="F183" s="9" t="str">
        <f>IF($B183="","",SUMIFS(MOVIMENTACOES!$F$6:$F$1005,MOVIMENTACOES!$C$6:$C$1005,$B183,MOVIMENTACOES!$E$6:$E$1005,"Entrada"))</f>
        <v/>
      </c>
      <c r="G183" s="9" t="str">
        <f>IF($B183="","",SUMIFS(MOVIMENTACOES!$F$6:$F$1005,MOVIMENTACOES!$C$6:$C$1005,$B183,MOVIMENTACOES!$E$6:$E$1005,"Saída"))</f>
        <v/>
      </c>
      <c r="H183" s="10" t="str">
        <f t="shared" si="20"/>
        <v/>
      </c>
      <c r="I183" s="11"/>
      <c r="J183" s="12" t="str">
        <f t="shared" si="21"/>
        <v/>
      </c>
      <c r="K183" s="8"/>
      <c r="L183" s="7"/>
      <c r="M183" s="13" t="str">
        <f t="shared" si="22"/>
        <v/>
      </c>
      <c r="N183" s="13" t="str">
        <f t="shared" si="23"/>
        <v/>
      </c>
    </row>
    <row r="184" spans="1:14">
      <c r="A184" s="7"/>
      <c r="B184" s="7"/>
      <c r="C184" s="7"/>
      <c r="D184" s="7"/>
      <c r="E184" s="8"/>
      <c r="F184" s="9" t="str">
        <f>IF($B184="","",SUMIFS(MOVIMENTACOES!$F$6:$F$1005,MOVIMENTACOES!$C$6:$C$1005,$B184,MOVIMENTACOES!$E$6:$E$1005,"Entrada"))</f>
        <v/>
      </c>
      <c r="G184" s="9" t="str">
        <f>IF($B184="","",SUMIFS(MOVIMENTACOES!$F$6:$F$1005,MOVIMENTACOES!$C$6:$C$1005,$B184,MOVIMENTACOES!$E$6:$E$1005,"Saída"))</f>
        <v/>
      </c>
      <c r="H184" s="10" t="str">
        <f t="shared" si="20"/>
        <v/>
      </c>
      <c r="I184" s="11"/>
      <c r="J184" s="12" t="str">
        <f t="shared" si="21"/>
        <v/>
      </c>
      <c r="K184" s="8"/>
      <c r="L184" s="7"/>
      <c r="M184" s="13" t="str">
        <f t="shared" si="22"/>
        <v/>
      </c>
      <c r="N184" s="13" t="str">
        <f t="shared" si="23"/>
        <v/>
      </c>
    </row>
    <row r="185" spans="1:14">
      <c r="A185" s="7"/>
      <c r="B185" s="7"/>
      <c r="C185" s="7"/>
      <c r="D185" s="7"/>
      <c r="E185" s="8"/>
      <c r="F185" s="9" t="str">
        <f>IF($B185="","",SUMIFS(MOVIMENTACOES!$F$6:$F$1005,MOVIMENTACOES!$C$6:$C$1005,$B185,MOVIMENTACOES!$E$6:$E$1005,"Entrada"))</f>
        <v/>
      </c>
      <c r="G185" s="9" t="str">
        <f>IF($B185="","",SUMIFS(MOVIMENTACOES!$F$6:$F$1005,MOVIMENTACOES!$C$6:$C$1005,$B185,MOVIMENTACOES!$E$6:$E$1005,"Saída"))</f>
        <v/>
      </c>
      <c r="H185" s="10" t="str">
        <f t="shared" si="20"/>
        <v/>
      </c>
      <c r="I185" s="11"/>
      <c r="J185" s="12" t="str">
        <f t="shared" si="21"/>
        <v/>
      </c>
      <c r="K185" s="8"/>
      <c r="L185" s="7"/>
      <c r="M185" s="13" t="str">
        <f t="shared" si="22"/>
        <v/>
      </c>
      <c r="N185" s="13" t="str">
        <f t="shared" si="23"/>
        <v/>
      </c>
    </row>
    <row r="186" spans="1:14">
      <c r="A186" s="7"/>
      <c r="B186" s="7"/>
      <c r="C186" s="7"/>
      <c r="D186" s="7"/>
      <c r="E186" s="8"/>
      <c r="F186" s="9" t="str">
        <f>IF($B186="","",SUMIFS(MOVIMENTACOES!$F$6:$F$1005,MOVIMENTACOES!$C$6:$C$1005,$B186,MOVIMENTACOES!$E$6:$E$1005,"Entrada"))</f>
        <v/>
      </c>
      <c r="G186" s="9" t="str">
        <f>IF($B186="","",SUMIFS(MOVIMENTACOES!$F$6:$F$1005,MOVIMENTACOES!$C$6:$C$1005,$B186,MOVIMENTACOES!$E$6:$E$1005,"Saída"))</f>
        <v/>
      </c>
      <c r="H186" s="10" t="str">
        <f t="shared" si="20"/>
        <v/>
      </c>
      <c r="I186" s="11"/>
      <c r="J186" s="12" t="str">
        <f t="shared" si="21"/>
        <v/>
      </c>
      <c r="K186" s="8"/>
      <c r="L186" s="7"/>
      <c r="M186" s="13" t="str">
        <f t="shared" si="22"/>
        <v/>
      </c>
      <c r="N186" s="13" t="str">
        <f t="shared" si="23"/>
        <v/>
      </c>
    </row>
    <row r="187" spans="1:14">
      <c r="A187" s="7"/>
      <c r="B187" s="7"/>
      <c r="C187" s="7"/>
      <c r="D187" s="7"/>
      <c r="E187" s="8"/>
      <c r="F187" s="9" t="str">
        <f>IF($B187="","",SUMIFS(MOVIMENTACOES!$F$6:$F$1005,MOVIMENTACOES!$C$6:$C$1005,$B187,MOVIMENTACOES!$E$6:$E$1005,"Entrada"))</f>
        <v/>
      </c>
      <c r="G187" s="9" t="str">
        <f>IF($B187="","",SUMIFS(MOVIMENTACOES!$F$6:$F$1005,MOVIMENTACOES!$C$6:$C$1005,$B187,MOVIMENTACOES!$E$6:$E$1005,"Saída"))</f>
        <v/>
      </c>
      <c r="H187" s="10" t="str">
        <f t="shared" si="20"/>
        <v/>
      </c>
      <c r="I187" s="11"/>
      <c r="J187" s="12" t="str">
        <f t="shared" si="21"/>
        <v/>
      </c>
      <c r="K187" s="8"/>
      <c r="L187" s="7"/>
      <c r="M187" s="13" t="str">
        <f t="shared" si="22"/>
        <v/>
      </c>
      <c r="N187" s="13" t="str">
        <f t="shared" si="23"/>
        <v/>
      </c>
    </row>
    <row r="188" spans="1:14">
      <c r="A188" s="7"/>
      <c r="B188" s="7"/>
      <c r="C188" s="7"/>
      <c r="D188" s="7"/>
      <c r="E188" s="8"/>
      <c r="F188" s="9" t="str">
        <f>IF($B188="","",SUMIFS(MOVIMENTACOES!$F$6:$F$1005,MOVIMENTACOES!$C$6:$C$1005,$B188,MOVIMENTACOES!$E$6:$E$1005,"Entrada"))</f>
        <v/>
      </c>
      <c r="G188" s="9" t="str">
        <f>IF($B188="","",SUMIFS(MOVIMENTACOES!$F$6:$F$1005,MOVIMENTACOES!$C$6:$C$1005,$B188,MOVIMENTACOES!$E$6:$E$1005,"Saída"))</f>
        <v/>
      </c>
      <c r="H188" s="10" t="str">
        <f t="shared" si="20"/>
        <v/>
      </c>
      <c r="I188" s="11"/>
      <c r="J188" s="12" t="str">
        <f t="shared" si="21"/>
        <v/>
      </c>
      <c r="K188" s="8"/>
      <c r="L188" s="7"/>
      <c r="M188" s="13" t="str">
        <f t="shared" si="22"/>
        <v/>
      </c>
      <c r="N188" s="13" t="str">
        <f t="shared" si="23"/>
        <v/>
      </c>
    </row>
    <row r="189" spans="1:14">
      <c r="A189" s="7"/>
      <c r="B189" s="7"/>
      <c r="C189" s="7"/>
      <c r="D189" s="7"/>
      <c r="E189" s="8"/>
      <c r="F189" s="9" t="str">
        <f>IF($B189="","",SUMIFS(MOVIMENTACOES!$F$6:$F$1005,MOVIMENTACOES!$C$6:$C$1005,$B189,MOVIMENTACOES!$E$6:$E$1005,"Entrada"))</f>
        <v/>
      </c>
      <c r="G189" s="9" t="str">
        <f>IF($B189="","",SUMIFS(MOVIMENTACOES!$F$6:$F$1005,MOVIMENTACOES!$C$6:$C$1005,$B189,MOVIMENTACOES!$E$6:$E$1005,"Saída"))</f>
        <v/>
      </c>
      <c r="H189" s="10" t="str">
        <f t="shared" si="20"/>
        <v/>
      </c>
      <c r="I189" s="11"/>
      <c r="J189" s="12" t="str">
        <f t="shared" si="21"/>
        <v/>
      </c>
      <c r="K189" s="8"/>
      <c r="L189" s="7"/>
      <c r="M189" s="13" t="str">
        <f t="shared" si="22"/>
        <v/>
      </c>
      <c r="N189" s="13" t="str">
        <f t="shared" si="23"/>
        <v/>
      </c>
    </row>
    <row r="190" spans="1:14">
      <c r="A190" s="7"/>
      <c r="B190" s="7"/>
      <c r="C190" s="7"/>
      <c r="D190" s="7"/>
      <c r="E190" s="8"/>
      <c r="F190" s="9" t="str">
        <f>IF($B190="","",SUMIFS(MOVIMENTACOES!$F$6:$F$1005,MOVIMENTACOES!$C$6:$C$1005,$B190,MOVIMENTACOES!$E$6:$E$1005,"Entrada"))</f>
        <v/>
      </c>
      <c r="G190" s="9" t="str">
        <f>IF($B190="","",SUMIFS(MOVIMENTACOES!$F$6:$F$1005,MOVIMENTACOES!$C$6:$C$1005,$B190,MOVIMENTACOES!$E$6:$E$1005,"Saída"))</f>
        <v/>
      </c>
      <c r="H190" s="10" t="str">
        <f t="shared" si="20"/>
        <v/>
      </c>
      <c r="I190" s="11"/>
      <c r="J190" s="12" t="str">
        <f t="shared" si="21"/>
        <v/>
      </c>
      <c r="K190" s="8"/>
      <c r="L190" s="7"/>
      <c r="M190" s="13" t="str">
        <f t="shared" si="22"/>
        <v/>
      </c>
      <c r="N190" s="13" t="str">
        <f t="shared" si="23"/>
        <v/>
      </c>
    </row>
    <row r="191" spans="1:14">
      <c r="A191" s="7"/>
      <c r="B191" s="7"/>
      <c r="C191" s="7"/>
      <c r="D191" s="7"/>
      <c r="E191" s="8"/>
      <c r="F191" s="9" t="str">
        <f>IF($B191="","",SUMIFS(MOVIMENTACOES!$F$6:$F$1005,MOVIMENTACOES!$C$6:$C$1005,$B191,MOVIMENTACOES!$E$6:$E$1005,"Entrada"))</f>
        <v/>
      </c>
      <c r="G191" s="9" t="str">
        <f>IF($B191="","",SUMIFS(MOVIMENTACOES!$F$6:$F$1005,MOVIMENTACOES!$C$6:$C$1005,$B191,MOVIMENTACOES!$E$6:$E$1005,"Saída"))</f>
        <v/>
      </c>
      <c r="H191" s="10" t="str">
        <f t="shared" si="20"/>
        <v/>
      </c>
      <c r="I191" s="11"/>
      <c r="J191" s="12" t="str">
        <f t="shared" si="21"/>
        <v/>
      </c>
      <c r="K191" s="8"/>
      <c r="L191" s="7"/>
      <c r="M191" s="13" t="str">
        <f t="shared" si="22"/>
        <v/>
      </c>
      <c r="N191" s="13" t="str">
        <f t="shared" si="23"/>
        <v/>
      </c>
    </row>
    <row r="192" spans="1:14">
      <c r="A192" s="7"/>
      <c r="B192" s="7"/>
      <c r="C192" s="7"/>
      <c r="D192" s="7"/>
      <c r="E192" s="8"/>
      <c r="F192" s="9" t="str">
        <f>IF($B192="","",SUMIFS(MOVIMENTACOES!$F$6:$F$1005,MOVIMENTACOES!$C$6:$C$1005,$B192,MOVIMENTACOES!$E$6:$E$1005,"Entrada"))</f>
        <v/>
      </c>
      <c r="G192" s="9" t="str">
        <f>IF($B192="","",SUMIFS(MOVIMENTACOES!$F$6:$F$1005,MOVIMENTACOES!$C$6:$C$1005,$B192,MOVIMENTACOES!$E$6:$E$1005,"Saída"))</f>
        <v/>
      </c>
      <c r="H192" s="10" t="str">
        <f t="shared" si="20"/>
        <v/>
      </c>
      <c r="I192" s="11"/>
      <c r="J192" s="12" t="str">
        <f t="shared" si="21"/>
        <v/>
      </c>
      <c r="K192" s="8"/>
      <c r="L192" s="7"/>
      <c r="M192" s="13" t="str">
        <f t="shared" si="22"/>
        <v/>
      </c>
      <c r="N192" s="13" t="str">
        <f t="shared" si="23"/>
        <v/>
      </c>
    </row>
    <row r="193" spans="1:14">
      <c r="A193" s="7"/>
      <c r="B193" s="7"/>
      <c r="C193" s="7"/>
      <c r="D193" s="7"/>
      <c r="E193" s="8"/>
      <c r="F193" s="9" t="str">
        <f>IF($B193="","",SUMIFS(MOVIMENTACOES!$F$6:$F$1005,MOVIMENTACOES!$C$6:$C$1005,$B193,MOVIMENTACOES!$E$6:$E$1005,"Entrada"))</f>
        <v/>
      </c>
      <c r="G193" s="9" t="str">
        <f>IF($B193="","",SUMIFS(MOVIMENTACOES!$F$6:$F$1005,MOVIMENTACOES!$C$6:$C$1005,$B193,MOVIMENTACOES!$E$6:$E$1005,"Saída"))</f>
        <v/>
      </c>
      <c r="H193" s="10" t="str">
        <f t="shared" si="20"/>
        <v/>
      </c>
      <c r="I193" s="11"/>
      <c r="J193" s="12" t="str">
        <f t="shared" si="21"/>
        <v/>
      </c>
      <c r="K193" s="8"/>
      <c r="L193" s="7"/>
      <c r="M193" s="13" t="str">
        <f t="shared" si="22"/>
        <v/>
      </c>
      <c r="N193" s="13" t="str">
        <f t="shared" si="23"/>
        <v/>
      </c>
    </row>
    <row r="194" spans="1:14">
      <c r="A194" s="7"/>
      <c r="B194" s="7"/>
      <c r="C194" s="7"/>
      <c r="D194" s="7"/>
      <c r="E194" s="8"/>
      <c r="F194" s="9" t="str">
        <f>IF($B194="","",SUMIFS(MOVIMENTACOES!$F$6:$F$1005,MOVIMENTACOES!$C$6:$C$1005,$B194,MOVIMENTACOES!$E$6:$E$1005,"Entrada"))</f>
        <v/>
      </c>
      <c r="G194" s="9" t="str">
        <f>IF($B194="","",SUMIFS(MOVIMENTACOES!$F$6:$F$1005,MOVIMENTACOES!$C$6:$C$1005,$B194,MOVIMENTACOES!$E$6:$E$1005,"Saída"))</f>
        <v/>
      </c>
      <c r="H194" s="10" t="str">
        <f t="shared" si="20"/>
        <v/>
      </c>
      <c r="I194" s="11"/>
      <c r="J194" s="12" t="str">
        <f t="shared" si="21"/>
        <v/>
      </c>
      <c r="K194" s="8"/>
      <c r="L194" s="7"/>
      <c r="M194" s="13" t="str">
        <f t="shared" si="22"/>
        <v/>
      </c>
      <c r="N194" s="13" t="str">
        <f t="shared" si="23"/>
        <v/>
      </c>
    </row>
    <row r="195" spans="1:14">
      <c r="A195" s="7"/>
      <c r="B195" s="7"/>
      <c r="C195" s="7"/>
      <c r="D195" s="7"/>
      <c r="E195" s="8"/>
      <c r="F195" s="9" t="str">
        <f>IF($B195="","",SUMIFS(MOVIMENTACOES!$F$6:$F$1005,MOVIMENTACOES!$C$6:$C$1005,$B195,MOVIMENTACOES!$E$6:$E$1005,"Entrada"))</f>
        <v/>
      </c>
      <c r="G195" s="9" t="str">
        <f>IF($B195="","",SUMIFS(MOVIMENTACOES!$F$6:$F$1005,MOVIMENTACOES!$C$6:$C$1005,$B195,MOVIMENTACOES!$E$6:$E$1005,"Saída"))</f>
        <v/>
      </c>
      <c r="H195" s="10" t="str">
        <f t="shared" si="20"/>
        <v/>
      </c>
      <c r="I195" s="11"/>
      <c r="J195" s="12" t="str">
        <f t="shared" si="21"/>
        <v/>
      </c>
      <c r="K195" s="8"/>
      <c r="L195" s="7"/>
      <c r="M195" s="13" t="str">
        <f t="shared" si="22"/>
        <v/>
      </c>
      <c r="N195" s="13" t="str">
        <f t="shared" si="23"/>
        <v/>
      </c>
    </row>
    <row r="196" spans="1:14">
      <c r="A196" s="7"/>
      <c r="B196" s="7"/>
      <c r="C196" s="7"/>
      <c r="D196" s="7"/>
      <c r="E196" s="8"/>
      <c r="F196" s="9" t="str">
        <f>IF($B196="","",SUMIFS(MOVIMENTACOES!$F$6:$F$1005,MOVIMENTACOES!$C$6:$C$1005,$B196,MOVIMENTACOES!$E$6:$E$1005,"Entrada"))</f>
        <v/>
      </c>
      <c r="G196" s="9" t="str">
        <f>IF($B196="","",SUMIFS(MOVIMENTACOES!$F$6:$F$1005,MOVIMENTACOES!$C$6:$C$1005,$B196,MOVIMENTACOES!$E$6:$E$1005,"Saída"))</f>
        <v/>
      </c>
      <c r="H196" s="10" t="str">
        <f t="shared" si="20"/>
        <v/>
      </c>
      <c r="I196" s="11"/>
      <c r="J196" s="12" t="str">
        <f t="shared" si="21"/>
        <v/>
      </c>
      <c r="K196" s="8"/>
      <c r="L196" s="7"/>
      <c r="M196" s="13" t="str">
        <f t="shared" si="22"/>
        <v/>
      </c>
      <c r="N196" s="13" t="str">
        <f t="shared" si="23"/>
        <v/>
      </c>
    </row>
    <row r="197" spans="1:14">
      <c r="A197" s="7"/>
      <c r="B197" s="7"/>
      <c r="C197" s="7"/>
      <c r="D197" s="7"/>
      <c r="E197" s="8"/>
      <c r="F197" s="9" t="str">
        <f>IF($B197="","",SUMIFS(MOVIMENTACOES!$F$6:$F$1005,MOVIMENTACOES!$C$6:$C$1005,$B197,MOVIMENTACOES!$E$6:$E$1005,"Entrada"))</f>
        <v/>
      </c>
      <c r="G197" s="9" t="str">
        <f>IF($B197="","",SUMIFS(MOVIMENTACOES!$F$6:$F$1005,MOVIMENTACOES!$C$6:$C$1005,$B197,MOVIMENTACOES!$E$6:$E$1005,"Saída"))</f>
        <v/>
      </c>
      <c r="H197" s="10" t="str">
        <f t="shared" si="20"/>
        <v/>
      </c>
      <c r="I197" s="11"/>
      <c r="J197" s="12" t="str">
        <f t="shared" si="21"/>
        <v/>
      </c>
      <c r="K197" s="8"/>
      <c r="L197" s="7"/>
      <c r="M197" s="13" t="str">
        <f t="shared" si="22"/>
        <v/>
      </c>
      <c r="N197" s="13" t="str">
        <f t="shared" si="23"/>
        <v/>
      </c>
    </row>
    <row r="198" spans="1:14">
      <c r="A198" s="7"/>
      <c r="B198" s="7"/>
      <c r="C198" s="7"/>
      <c r="D198" s="7"/>
      <c r="E198" s="8"/>
      <c r="F198" s="9" t="str">
        <f>IF($B198="","",SUMIFS(MOVIMENTACOES!$F$6:$F$1005,MOVIMENTACOES!$C$6:$C$1005,$B198,MOVIMENTACOES!$E$6:$E$1005,"Entrada"))</f>
        <v/>
      </c>
      <c r="G198" s="9" t="str">
        <f>IF($B198="","",SUMIFS(MOVIMENTACOES!$F$6:$F$1005,MOVIMENTACOES!$C$6:$C$1005,$B198,MOVIMENTACOES!$E$6:$E$1005,"Saída"))</f>
        <v/>
      </c>
      <c r="H198" s="10" t="str">
        <f t="shared" ref="H198:H205" si="24">IF($B198="","",$E198+$F198-$G198)</f>
        <v/>
      </c>
      <c r="I198" s="11"/>
      <c r="J198" s="12" t="str">
        <f t="shared" ref="J198:J205" si="25">IF($B198="","",$H198*$I198)</f>
        <v/>
      </c>
      <c r="K198" s="8"/>
      <c r="L198" s="7"/>
      <c r="M198" s="13" t="str">
        <f t="shared" ref="M198:M205" si="26">IF($B198="","",IF($H198&lt;0,"SALDO NEGATIVO",IF($H198&lt;=$K198,"REPOR","OK")))</f>
        <v/>
      </c>
      <c r="N198" s="13" t="str">
        <f t="shared" ref="N198:N205" si="27">IF($B198="","",IF(COUNTIF($B$6:$B$205,$B198)&gt;1,"DUPLICADO","OK"))</f>
        <v/>
      </c>
    </row>
    <row r="199" spans="1:14">
      <c r="A199" s="7"/>
      <c r="B199" s="7"/>
      <c r="C199" s="7"/>
      <c r="D199" s="7"/>
      <c r="E199" s="8"/>
      <c r="F199" s="9" t="str">
        <f>IF($B199="","",SUMIFS(MOVIMENTACOES!$F$6:$F$1005,MOVIMENTACOES!$C$6:$C$1005,$B199,MOVIMENTACOES!$E$6:$E$1005,"Entrada"))</f>
        <v/>
      </c>
      <c r="G199" s="9" t="str">
        <f>IF($B199="","",SUMIFS(MOVIMENTACOES!$F$6:$F$1005,MOVIMENTACOES!$C$6:$C$1005,$B199,MOVIMENTACOES!$E$6:$E$1005,"Saída"))</f>
        <v/>
      </c>
      <c r="H199" s="10" t="str">
        <f t="shared" si="24"/>
        <v/>
      </c>
      <c r="I199" s="11"/>
      <c r="J199" s="12" t="str">
        <f t="shared" si="25"/>
        <v/>
      </c>
      <c r="K199" s="8"/>
      <c r="L199" s="7"/>
      <c r="M199" s="13" t="str">
        <f t="shared" si="26"/>
        <v/>
      </c>
      <c r="N199" s="13" t="str">
        <f t="shared" si="27"/>
        <v/>
      </c>
    </row>
    <row r="200" spans="1:14">
      <c r="A200" s="7"/>
      <c r="B200" s="7"/>
      <c r="C200" s="7"/>
      <c r="D200" s="7"/>
      <c r="E200" s="8"/>
      <c r="F200" s="9" t="str">
        <f>IF($B200="","",SUMIFS(MOVIMENTACOES!$F$6:$F$1005,MOVIMENTACOES!$C$6:$C$1005,$B200,MOVIMENTACOES!$E$6:$E$1005,"Entrada"))</f>
        <v/>
      </c>
      <c r="G200" s="9" t="str">
        <f>IF($B200="","",SUMIFS(MOVIMENTACOES!$F$6:$F$1005,MOVIMENTACOES!$C$6:$C$1005,$B200,MOVIMENTACOES!$E$6:$E$1005,"Saída"))</f>
        <v/>
      </c>
      <c r="H200" s="10" t="str">
        <f t="shared" si="24"/>
        <v/>
      </c>
      <c r="I200" s="11"/>
      <c r="J200" s="12" t="str">
        <f t="shared" si="25"/>
        <v/>
      </c>
      <c r="K200" s="8"/>
      <c r="L200" s="7"/>
      <c r="M200" s="13" t="str">
        <f t="shared" si="26"/>
        <v/>
      </c>
      <c r="N200" s="13" t="str">
        <f t="shared" si="27"/>
        <v/>
      </c>
    </row>
    <row r="201" spans="1:14">
      <c r="A201" s="7"/>
      <c r="B201" s="7"/>
      <c r="C201" s="7"/>
      <c r="D201" s="7"/>
      <c r="E201" s="8"/>
      <c r="F201" s="9" t="str">
        <f>IF($B201="","",SUMIFS(MOVIMENTACOES!$F$6:$F$1005,MOVIMENTACOES!$C$6:$C$1005,$B201,MOVIMENTACOES!$E$6:$E$1005,"Entrada"))</f>
        <v/>
      </c>
      <c r="G201" s="9" t="str">
        <f>IF($B201="","",SUMIFS(MOVIMENTACOES!$F$6:$F$1005,MOVIMENTACOES!$C$6:$C$1005,$B201,MOVIMENTACOES!$E$6:$E$1005,"Saída"))</f>
        <v/>
      </c>
      <c r="H201" s="10" t="str">
        <f t="shared" si="24"/>
        <v/>
      </c>
      <c r="I201" s="11"/>
      <c r="J201" s="12" t="str">
        <f t="shared" si="25"/>
        <v/>
      </c>
      <c r="K201" s="8"/>
      <c r="L201" s="7"/>
      <c r="M201" s="13" t="str">
        <f t="shared" si="26"/>
        <v/>
      </c>
      <c r="N201" s="13" t="str">
        <f t="shared" si="27"/>
        <v/>
      </c>
    </row>
    <row r="202" spans="1:14">
      <c r="A202" s="7"/>
      <c r="B202" s="7"/>
      <c r="C202" s="7"/>
      <c r="D202" s="7"/>
      <c r="E202" s="8"/>
      <c r="F202" s="9" t="str">
        <f>IF($B202="","",SUMIFS(MOVIMENTACOES!$F$6:$F$1005,MOVIMENTACOES!$C$6:$C$1005,$B202,MOVIMENTACOES!$E$6:$E$1005,"Entrada"))</f>
        <v/>
      </c>
      <c r="G202" s="9" t="str">
        <f>IF($B202="","",SUMIFS(MOVIMENTACOES!$F$6:$F$1005,MOVIMENTACOES!$C$6:$C$1005,$B202,MOVIMENTACOES!$E$6:$E$1005,"Saída"))</f>
        <v/>
      </c>
      <c r="H202" s="10" t="str">
        <f t="shared" si="24"/>
        <v/>
      </c>
      <c r="I202" s="11"/>
      <c r="J202" s="12" t="str">
        <f t="shared" si="25"/>
        <v/>
      </c>
      <c r="K202" s="8"/>
      <c r="L202" s="7"/>
      <c r="M202" s="13" t="str">
        <f t="shared" si="26"/>
        <v/>
      </c>
      <c r="N202" s="13" t="str">
        <f t="shared" si="27"/>
        <v/>
      </c>
    </row>
    <row r="203" spans="1:14">
      <c r="A203" s="7"/>
      <c r="B203" s="7"/>
      <c r="C203" s="7"/>
      <c r="D203" s="7"/>
      <c r="E203" s="8"/>
      <c r="F203" s="9" t="str">
        <f>IF($B203="","",SUMIFS(MOVIMENTACOES!$F$6:$F$1005,MOVIMENTACOES!$C$6:$C$1005,$B203,MOVIMENTACOES!$E$6:$E$1005,"Entrada"))</f>
        <v/>
      </c>
      <c r="G203" s="9" t="str">
        <f>IF($B203="","",SUMIFS(MOVIMENTACOES!$F$6:$F$1005,MOVIMENTACOES!$C$6:$C$1005,$B203,MOVIMENTACOES!$E$6:$E$1005,"Saída"))</f>
        <v/>
      </c>
      <c r="H203" s="10" t="str">
        <f t="shared" si="24"/>
        <v/>
      </c>
      <c r="I203" s="11"/>
      <c r="J203" s="12" t="str">
        <f t="shared" si="25"/>
        <v/>
      </c>
      <c r="K203" s="8"/>
      <c r="L203" s="7"/>
      <c r="M203" s="13" t="str">
        <f t="shared" si="26"/>
        <v/>
      </c>
      <c r="N203" s="13" t="str">
        <f t="shared" si="27"/>
        <v/>
      </c>
    </row>
    <row r="204" spans="1:14">
      <c r="A204" s="7"/>
      <c r="B204" s="7"/>
      <c r="C204" s="7"/>
      <c r="D204" s="7"/>
      <c r="E204" s="8"/>
      <c r="F204" s="9" t="str">
        <f>IF($B204="","",SUMIFS(MOVIMENTACOES!$F$6:$F$1005,MOVIMENTACOES!$C$6:$C$1005,$B204,MOVIMENTACOES!$E$6:$E$1005,"Entrada"))</f>
        <v/>
      </c>
      <c r="G204" s="9" t="str">
        <f>IF($B204="","",SUMIFS(MOVIMENTACOES!$F$6:$F$1005,MOVIMENTACOES!$C$6:$C$1005,$B204,MOVIMENTACOES!$E$6:$E$1005,"Saída"))</f>
        <v/>
      </c>
      <c r="H204" s="10" t="str">
        <f t="shared" si="24"/>
        <v/>
      </c>
      <c r="I204" s="11"/>
      <c r="J204" s="12" t="str">
        <f t="shared" si="25"/>
        <v/>
      </c>
      <c r="K204" s="8"/>
      <c r="L204" s="7"/>
      <c r="M204" s="13" t="str">
        <f t="shared" si="26"/>
        <v/>
      </c>
      <c r="N204" s="13" t="str">
        <f t="shared" si="27"/>
        <v/>
      </c>
    </row>
    <row r="205" spans="1:14">
      <c r="A205" s="7"/>
      <c r="B205" s="7"/>
      <c r="C205" s="7"/>
      <c r="D205" s="7"/>
      <c r="E205" s="8"/>
      <c r="F205" s="9" t="str">
        <f>IF($B205="","",SUMIFS(MOVIMENTACOES!$F$6:$F$1005,MOVIMENTACOES!$C$6:$C$1005,$B205,MOVIMENTACOES!$E$6:$E$1005,"Entrada"))</f>
        <v/>
      </c>
      <c r="G205" s="9" t="str">
        <f>IF($B205="","",SUMIFS(MOVIMENTACOES!$F$6:$F$1005,MOVIMENTACOES!$C$6:$C$1005,$B205,MOVIMENTACOES!$E$6:$E$1005,"Saída"))</f>
        <v/>
      </c>
      <c r="H205" s="10" t="str">
        <f t="shared" si="24"/>
        <v/>
      </c>
      <c r="I205" s="11"/>
      <c r="J205" s="12" t="str">
        <f t="shared" si="25"/>
        <v/>
      </c>
      <c r="K205" s="8"/>
      <c r="L205" s="7"/>
      <c r="M205" s="13" t="str">
        <f t="shared" si="26"/>
        <v/>
      </c>
      <c r="N205" s="13" t="str">
        <f t="shared" si="27"/>
        <v/>
      </c>
    </row>
  </sheetData>
  <mergeCells count="2">
    <mergeCell ref="A1:N1"/>
    <mergeCell ref="A2:N2"/>
  </mergeCells>
  <conditionalFormatting sqref="M6:M205">
    <cfRule type="expression" dxfId="7" priority="1">
      <formula>M6="REPOR"</formula>
    </cfRule>
    <cfRule type="expression" dxfId="6" priority="2">
      <formula>M6="SALDO NEGATIVO"</formula>
    </cfRule>
    <cfRule type="expression" dxfId="5" priority="3">
      <formula>M6="OK"</formula>
    </cfRule>
  </conditionalFormatting>
  <conditionalFormatting sqref="N6:N205">
    <cfRule type="expression" dxfId="4" priority="4">
      <formula>N6="DUPLICADO"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5"/>
  <sheetViews>
    <sheetView workbookViewId="0"/>
  </sheetViews>
  <sheetFormatPr defaultRowHeight="14.25"/>
  <cols>
    <col min="1" max="1" width="13" customWidth="1"/>
    <col min="2" max="2" width="20" customWidth="1"/>
    <col min="3" max="3" width="15" customWidth="1"/>
    <col min="4" max="4" width="31" customWidth="1"/>
    <col min="5" max="6" width="12" customWidth="1"/>
    <col min="7" max="7" width="34" customWidth="1"/>
    <col min="8" max="8" width="18" customWidth="1"/>
  </cols>
  <sheetData>
    <row r="1" spans="1:8" ht="30" customHeight="1">
      <c r="A1" s="22" t="s">
        <v>91</v>
      </c>
      <c r="B1" s="22"/>
      <c r="C1" s="22"/>
      <c r="D1" s="22"/>
      <c r="E1" s="22"/>
      <c r="F1" s="22"/>
      <c r="G1" s="22"/>
      <c r="H1" s="22"/>
    </row>
    <row r="2" spans="1:8" ht="30" customHeight="1">
      <c r="A2" s="23" t="s">
        <v>92</v>
      </c>
      <c r="B2" s="23"/>
      <c r="C2" s="23"/>
      <c r="D2" s="23"/>
      <c r="E2" s="23"/>
      <c r="F2" s="23"/>
      <c r="G2" s="23"/>
      <c r="H2" s="23"/>
    </row>
    <row r="4" spans="1:8">
      <c r="A4" s="5" t="s">
        <v>93</v>
      </c>
      <c r="B4" s="5" t="s">
        <v>94</v>
      </c>
      <c r="C4" s="5" t="s">
        <v>95</v>
      </c>
      <c r="D4" s="5" t="s">
        <v>96</v>
      </c>
      <c r="E4" s="5" t="s">
        <v>97</v>
      </c>
      <c r="F4" s="5" t="s">
        <v>98</v>
      </c>
      <c r="G4" s="5" t="s">
        <v>99</v>
      </c>
      <c r="H4" s="5" t="s">
        <v>99</v>
      </c>
    </row>
    <row r="5" spans="1:8" ht="33.950000000000003" customHeight="1">
      <c r="A5" s="6" t="s">
        <v>93</v>
      </c>
      <c r="B5" s="6" t="s">
        <v>100</v>
      </c>
      <c r="C5" s="6" t="s">
        <v>49</v>
      </c>
      <c r="D5" s="6" t="s">
        <v>48</v>
      </c>
      <c r="E5" s="6" t="s">
        <v>101</v>
      </c>
      <c r="F5" s="6" t="s">
        <v>102</v>
      </c>
      <c r="G5" s="6" t="s">
        <v>103</v>
      </c>
      <c r="H5" s="6" t="s">
        <v>104</v>
      </c>
    </row>
    <row r="6" spans="1:8">
      <c r="A6" s="14">
        <v>46235</v>
      </c>
      <c r="B6" s="7" t="s">
        <v>105</v>
      </c>
      <c r="C6" s="7" t="s">
        <v>63</v>
      </c>
      <c r="D6" s="15" t="str">
        <f>IF($C6="","",IF(COUNTIF(PRODUTOS!$B$6:$B$205,$C6)=0,"SKU NÃO CADASTRADO",INDEX(PRODUTOS!$A$6:$A$205,MATCH($C6,PRODUTOS!$B$6:$B$205,0))))</f>
        <v>Luva nitrílica caixa c/100</v>
      </c>
      <c r="E6" s="7" t="s">
        <v>106</v>
      </c>
      <c r="F6" s="8">
        <v>3</v>
      </c>
      <c r="G6" s="7" t="s">
        <v>107</v>
      </c>
      <c r="H6" s="7" t="s">
        <v>108</v>
      </c>
    </row>
    <row r="7" spans="1:8">
      <c r="A7" s="14">
        <v>46235</v>
      </c>
      <c r="B7" s="7" t="s">
        <v>109</v>
      </c>
      <c r="C7" s="7" t="s">
        <v>68</v>
      </c>
      <c r="D7" s="15" t="str">
        <f>IF($C7="","",IF(COUNTIF(PRODUTOS!$B$6:$B$205,$C7)=0,"SKU NÃO CADASTRADO",INDEX(PRODUTOS!$A$6:$A$205,MATCH($C7,PRODUTOS!$B$6:$B$205,0))))</f>
        <v>Álcool 70% 1L</v>
      </c>
      <c r="E7" s="7" t="s">
        <v>106</v>
      </c>
      <c r="F7" s="8">
        <v>24</v>
      </c>
      <c r="G7" s="7" t="s">
        <v>107</v>
      </c>
      <c r="H7" s="7" t="s">
        <v>108</v>
      </c>
    </row>
    <row r="8" spans="1:8">
      <c r="A8" s="14">
        <v>46236</v>
      </c>
      <c r="B8" s="7" t="s">
        <v>110</v>
      </c>
      <c r="C8" s="7" t="s">
        <v>73</v>
      </c>
      <c r="D8" s="15" t="str">
        <f>IF($C8="","",IF(COUNTIF(PRODUTOS!$B$6:$B$205,$C8)=0,"SKU NÃO CADASTRADO",INDEX(PRODUTOS!$A$6:$A$205,MATCH($C8,PRODUTOS!$B$6:$B$205,0))))</f>
        <v>Papel A4 resma</v>
      </c>
      <c r="E8" s="7" t="s">
        <v>111</v>
      </c>
      <c r="F8" s="8">
        <v>5</v>
      </c>
      <c r="G8" s="7" t="s">
        <v>112</v>
      </c>
      <c r="H8" s="7" t="s">
        <v>113</v>
      </c>
    </row>
    <row r="9" spans="1:8">
      <c r="A9" s="14">
        <v>46237</v>
      </c>
      <c r="B9" s="7" t="s">
        <v>114</v>
      </c>
      <c r="C9" s="7" t="s">
        <v>73</v>
      </c>
      <c r="D9" s="15" t="str">
        <f>IF($C9="","",IF(COUNTIF(PRODUTOS!$B$6:$B$205,$C9)=0,"SKU NÃO CADASTRADO",INDEX(PRODUTOS!$A$6:$A$205,MATCH($C9,PRODUTOS!$B$6:$B$205,0))))</f>
        <v>Papel A4 resma</v>
      </c>
      <c r="E9" s="7" t="s">
        <v>106</v>
      </c>
      <c r="F9" s="8">
        <v>8</v>
      </c>
      <c r="G9" s="7" t="s">
        <v>115</v>
      </c>
      <c r="H9" s="7" t="s">
        <v>108</v>
      </c>
    </row>
    <row r="10" spans="1:8">
      <c r="A10" s="14">
        <v>46238</v>
      </c>
      <c r="B10" s="7" t="s">
        <v>116</v>
      </c>
      <c r="C10" s="7" t="s">
        <v>78</v>
      </c>
      <c r="D10" s="15" t="str">
        <f>IF($C10="","",IF(COUNTIF(PRODUTOS!$B$6:$B$205,$C10)=0,"SKU NÃO CADASTRADO",INDEX(PRODUTOS!$A$6:$A$205,MATCH($C10,PRODUTOS!$B$6:$B$205,0))))</f>
        <v>Caneta esferográfica azul</v>
      </c>
      <c r="E10" s="7" t="s">
        <v>106</v>
      </c>
      <c r="F10" s="8">
        <v>12</v>
      </c>
      <c r="G10" s="7" t="s">
        <v>115</v>
      </c>
      <c r="H10" s="7" t="s">
        <v>108</v>
      </c>
    </row>
    <row r="11" spans="1:8">
      <c r="A11" s="14">
        <v>46239</v>
      </c>
      <c r="B11" s="7" t="s">
        <v>117</v>
      </c>
      <c r="C11" s="7" t="s">
        <v>81</v>
      </c>
      <c r="D11" s="15" t="str">
        <f>IF($C11="","",IF(COUNTIF(PRODUTOS!$B$6:$B$205,$C11)=0,"SKU NÃO CADASTRADO",INDEX(PRODUTOS!$A$6:$A$205,MATCH($C11,PRODUTOS!$B$6:$B$205,0))))</f>
        <v>Detergente neutro 500mL</v>
      </c>
      <c r="E11" s="7" t="s">
        <v>106</v>
      </c>
      <c r="F11" s="8">
        <v>11</v>
      </c>
      <c r="G11" s="7" t="s">
        <v>118</v>
      </c>
      <c r="H11" s="7" t="s">
        <v>119</v>
      </c>
    </row>
    <row r="12" spans="1:8">
      <c r="A12" s="14">
        <v>46240</v>
      </c>
      <c r="B12" s="7" t="s">
        <v>120</v>
      </c>
      <c r="C12" s="7" t="s">
        <v>83</v>
      </c>
      <c r="D12" s="15" t="str">
        <f>IF($C12="","",IF(COUNTIF(PRODUTOS!$B$6:$B$205,$C12)=0,"SKU NÃO CADASTRADO",INDEX(PRODUTOS!$A$6:$A$205,MATCH($C12,PRODUTOS!$B$6:$B$205,0))))</f>
        <v>Cabo HDMI 2m</v>
      </c>
      <c r="E12" s="7" t="s">
        <v>106</v>
      </c>
      <c r="F12" s="8">
        <v>2</v>
      </c>
      <c r="G12" s="7" t="s">
        <v>121</v>
      </c>
      <c r="H12" s="7" t="s">
        <v>119</v>
      </c>
    </row>
    <row r="13" spans="1:8">
      <c r="A13" s="14">
        <v>46241</v>
      </c>
      <c r="B13" s="7" t="s">
        <v>122</v>
      </c>
      <c r="C13" s="7" t="s">
        <v>87</v>
      </c>
      <c r="D13" s="15" t="str">
        <f>IF($C13="","",IF(COUNTIF(PRODUTOS!$B$6:$B$205,$C13)=0,"SKU NÃO CADASTRADO",INDEX(PRODUTOS!$A$6:$A$205,MATCH($C13,PRODUTOS!$B$6:$B$205,0))))</f>
        <v>Toner preto</v>
      </c>
      <c r="E13" s="7" t="s">
        <v>106</v>
      </c>
      <c r="F13" s="8">
        <v>2</v>
      </c>
      <c r="G13" s="7" t="s">
        <v>123</v>
      </c>
      <c r="H13" s="7" t="s">
        <v>113</v>
      </c>
    </row>
    <row r="14" spans="1:8">
      <c r="A14" s="14">
        <v>46242</v>
      </c>
      <c r="B14" s="7" t="s">
        <v>124</v>
      </c>
      <c r="C14" s="7" t="s">
        <v>90</v>
      </c>
      <c r="D14" s="15" t="str">
        <f>IF($C14="","",IF(COUNTIF(PRODUTOS!$B$6:$B$205,$C14)=0,"SKU NÃO CADASTRADO",INDEX(PRODUTOS!$A$6:$A$205,MATCH($C14,PRODUTOS!$B$6:$B$205,0))))</f>
        <v>Máscara descartável caixa c/50</v>
      </c>
      <c r="E14" s="7" t="s">
        <v>106</v>
      </c>
      <c r="F14" s="8">
        <v>3</v>
      </c>
      <c r="G14" s="7" t="s">
        <v>107</v>
      </c>
      <c r="H14" s="7" t="s">
        <v>108</v>
      </c>
    </row>
    <row r="15" spans="1:8">
      <c r="A15" s="14">
        <v>46243</v>
      </c>
      <c r="B15" s="7" t="s">
        <v>125</v>
      </c>
      <c r="C15" s="7" t="s">
        <v>63</v>
      </c>
      <c r="D15" s="15" t="str">
        <f>IF($C15="","",IF(COUNTIF(PRODUTOS!$B$6:$B$205,$C15)=0,"SKU NÃO CADASTRADO",INDEX(PRODUTOS!$A$6:$A$205,MATCH($C15,PRODUTOS!$B$6:$B$205,0))))</f>
        <v>Luva nitrílica caixa c/100</v>
      </c>
      <c r="E15" s="7" t="s">
        <v>111</v>
      </c>
      <c r="F15" s="8">
        <v>4</v>
      </c>
      <c r="G15" s="7" t="s">
        <v>126</v>
      </c>
      <c r="H15" s="7" t="s">
        <v>113</v>
      </c>
    </row>
    <row r="16" spans="1:8">
      <c r="A16" s="14"/>
      <c r="B16" s="7"/>
      <c r="C16" s="7"/>
      <c r="D16" s="15" t="str">
        <f>IF($C16="","",IF(COUNTIF(PRODUTOS!$B$6:$B$205,$C16)=0,"SKU NÃO CADASTRADO",INDEX(PRODUTOS!$A$6:$A$205,MATCH($C16,PRODUTOS!$B$6:$B$205,0))))</f>
        <v/>
      </c>
      <c r="E16" s="7"/>
      <c r="F16" s="8"/>
      <c r="G16" s="7"/>
      <c r="H16" s="7"/>
    </row>
    <row r="17" spans="1:8">
      <c r="A17" s="14"/>
      <c r="B17" s="7"/>
      <c r="C17" s="7"/>
      <c r="D17" s="15" t="str">
        <f>IF($C17="","",IF(COUNTIF(PRODUTOS!$B$6:$B$205,$C17)=0,"SKU NÃO CADASTRADO",INDEX(PRODUTOS!$A$6:$A$205,MATCH($C17,PRODUTOS!$B$6:$B$205,0))))</f>
        <v/>
      </c>
      <c r="E17" s="7"/>
      <c r="F17" s="8"/>
      <c r="G17" s="7"/>
      <c r="H17" s="7"/>
    </row>
    <row r="18" spans="1:8">
      <c r="A18" s="14"/>
      <c r="B18" s="7"/>
      <c r="C18" s="7"/>
      <c r="D18" s="15" t="str">
        <f>IF($C18="","",IF(COUNTIF(PRODUTOS!$B$6:$B$205,$C18)=0,"SKU NÃO CADASTRADO",INDEX(PRODUTOS!$A$6:$A$205,MATCH($C18,PRODUTOS!$B$6:$B$205,0))))</f>
        <v/>
      </c>
      <c r="E18" s="7"/>
      <c r="F18" s="8"/>
      <c r="G18" s="7"/>
      <c r="H18" s="7"/>
    </row>
    <row r="19" spans="1:8">
      <c r="A19" s="14"/>
      <c r="B19" s="7"/>
      <c r="C19" s="7"/>
      <c r="D19" s="15" t="str">
        <f>IF($C19="","",IF(COUNTIF(PRODUTOS!$B$6:$B$205,$C19)=0,"SKU NÃO CADASTRADO",INDEX(PRODUTOS!$A$6:$A$205,MATCH($C19,PRODUTOS!$B$6:$B$205,0))))</f>
        <v/>
      </c>
      <c r="E19" s="7"/>
      <c r="F19" s="8"/>
      <c r="G19" s="7"/>
      <c r="H19" s="7"/>
    </row>
    <row r="20" spans="1:8">
      <c r="A20" s="14"/>
      <c r="B20" s="7"/>
      <c r="C20" s="7"/>
      <c r="D20" s="15" t="str">
        <f>IF($C20="","",IF(COUNTIF(PRODUTOS!$B$6:$B$205,$C20)=0,"SKU NÃO CADASTRADO",INDEX(PRODUTOS!$A$6:$A$205,MATCH($C20,PRODUTOS!$B$6:$B$205,0))))</f>
        <v/>
      </c>
      <c r="E20" s="7"/>
      <c r="F20" s="8"/>
      <c r="G20" s="7"/>
      <c r="H20" s="7"/>
    </row>
    <row r="21" spans="1:8">
      <c r="A21" s="14"/>
      <c r="B21" s="7"/>
      <c r="C21" s="7"/>
      <c r="D21" s="15" t="str">
        <f>IF($C21="","",IF(COUNTIF(PRODUTOS!$B$6:$B$205,$C21)=0,"SKU NÃO CADASTRADO",INDEX(PRODUTOS!$A$6:$A$205,MATCH($C21,PRODUTOS!$B$6:$B$205,0))))</f>
        <v/>
      </c>
      <c r="E21" s="7"/>
      <c r="F21" s="8"/>
      <c r="G21" s="7"/>
      <c r="H21" s="7"/>
    </row>
    <row r="22" spans="1:8">
      <c r="A22" s="14"/>
      <c r="B22" s="7"/>
      <c r="C22" s="7"/>
      <c r="D22" s="15" t="str">
        <f>IF($C22="","",IF(COUNTIF(PRODUTOS!$B$6:$B$205,$C22)=0,"SKU NÃO CADASTRADO",INDEX(PRODUTOS!$A$6:$A$205,MATCH($C22,PRODUTOS!$B$6:$B$205,0))))</f>
        <v/>
      </c>
      <c r="E22" s="7"/>
      <c r="F22" s="8"/>
      <c r="G22" s="7"/>
      <c r="H22" s="7"/>
    </row>
    <row r="23" spans="1:8">
      <c r="A23" s="14"/>
      <c r="B23" s="7"/>
      <c r="C23" s="7"/>
      <c r="D23" s="15" t="str">
        <f>IF($C23="","",IF(COUNTIF(PRODUTOS!$B$6:$B$205,$C23)=0,"SKU NÃO CADASTRADO",INDEX(PRODUTOS!$A$6:$A$205,MATCH($C23,PRODUTOS!$B$6:$B$205,0))))</f>
        <v/>
      </c>
      <c r="E23" s="7"/>
      <c r="F23" s="8"/>
      <c r="G23" s="7"/>
      <c r="H23" s="7"/>
    </row>
    <row r="24" spans="1:8">
      <c r="A24" s="14"/>
      <c r="B24" s="7"/>
      <c r="C24" s="7"/>
      <c r="D24" s="15" t="str">
        <f>IF($C24="","",IF(COUNTIF(PRODUTOS!$B$6:$B$205,$C24)=0,"SKU NÃO CADASTRADO",INDEX(PRODUTOS!$A$6:$A$205,MATCH($C24,PRODUTOS!$B$6:$B$205,0))))</f>
        <v/>
      </c>
      <c r="E24" s="7"/>
      <c r="F24" s="8"/>
      <c r="G24" s="7"/>
      <c r="H24" s="7"/>
    </row>
    <row r="25" spans="1:8">
      <c r="A25" s="14"/>
      <c r="B25" s="7"/>
      <c r="C25" s="7"/>
      <c r="D25" s="15" t="str">
        <f>IF($C25="","",IF(COUNTIF(PRODUTOS!$B$6:$B$205,$C25)=0,"SKU NÃO CADASTRADO",INDEX(PRODUTOS!$A$6:$A$205,MATCH($C25,PRODUTOS!$B$6:$B$205,0))))</f>
        <v/>
      </c>
      <c r="E25" s="7"/>
      <c r="F25" s="8"/>
      <c r="G25" s="7"/>
      <c r="H25" s="7"/>
    </row>
    <row r="26" spans="1:8">
      <c r="A26" s="14"/>
      <c r="B26" s="7"/>
      <c r="C26" s="7"/>
      <c r="D26" s="15" t="str">
        <f>IF($C26="","",IF(COUNTIF(PRODUTOS!$B$6:$B$205,$C26)=0,"SKU NÃO CADASTRADO",INDEX(PRODUTOS!$A$6:$A$205,MATCH($C26,PRODUTOS!$B$6:$B$205,0))))</f>
        <v/>
      </c>
      <c r="E26" s="7"/>
      <c r="F26" s="8"/>
      <c r="G26" s="7"/>
      <c r="H26" s="7"/>
    </row>
    <row r="27" spans="1:8">
      <c r="A27" s="14"/>
      <c r="B27" s="7"/>
      <c r="C27" s="7"/>
      <c r="D27" s="15" t="str">
        <f>IF($C27="","",IF(COUNTIF(PRODUTOS!$B$6:$B$205,$C27)=0,"SKU NÃO CADASTRADO",INDEX(PRODUTOS!$A$6:$A$205,MATCH($C27,PRODUTOS!$B$6:$B$205,0))))</f>
        <v/>
      </c>
      <c r="E27" s="7"/>
      <c r="F27" s="8"/>
      <c r="G27" s="7"/>
      <c r="H27" s="7"/>
    </row>
    <row r="28" spans="1:8">
      <c r="A28" s="14"/>
      <c r="B28" s="7"/>
      <c r="C28" s="7"/>
      <c r="D28" s="15" t="str">
        <f>IF($C28="","",IF(COUNTIF(PRODUTOS!$B$6:$B$205,$C28)=0,"SKU NÃO CADASTRADO",INDEX(PRODUTOS!$A$6:$A$205,MATCH($C28,PRODUTOS!$B$6:$B$205,0))))</f>
        <v/>
      </c>
      <c r="E28" s="7"/>
      <c r="F28" s="8"/>
      <c r="G28" s="7"/>
      <c r="H28" s="7"/>
    </row>
    <row r="29" spans="1:8">
      <c r="A29" s="14"/>
      <c r="B29" s="7"/>
      <c r="C29" s="7"/>
      <c r="D29" s="15" t="str">
        <f>IF($C29="","",IF(COUNTIF(PRODUTOS!$B$6:$B$205,$C29)=0,"SKU NÃO CADASTRADO",INDEX(PRODUTOS!$A$6:$A$205,MATCH($C29,PRODUTOS!$B$6:$B$205,0))))</f>
        <v/>
      </c>
      <c r="E29" s="7"/>
      <c r="F29" s="8"/>
      <c r="G29" s="7"/>
      <c r="H29" s="7"/>
    </row>
    <row r="30" spans="1:8">
      <c r="A30" s="14"/>
      <c r="B30" s="7"/>
      <c r="C30" s="7"/>
      <c r="D30" s="15" t="str">
        <f>IF($C30="","",IF(COUNTIF(PRODUTOS!$B$6:$B$205,$C30)=0,"SKU NÃO CADASTRADO",INDEX(PRODUTOS!$A$6:$A$205,MATCH($C30,PRODUTOS!$B$6:$B$205,0))))</f>
        <v/>
      </c>
      <c r="E30" s="7"/>
      <c r="F30" s="8"/>
      <c r="G30" s="7"/>
      <c r="H30" s="7"/>
    </row>
    <row r="31" spans="1:8">
      <c r="A31" s="14"/>
      <c r="B31" s="7"/>
      <c r="C31" s="7"/>
      <c r="D31" s="15" t="str">
        <f>IF($C31="","",IF(COUNTIF(PRODUTOS!$B$6:$B$205,$C31)=0,"SKU NÃO CADASTRADO",INDEX(PRODUTOS!$A$6:$A$205,MATCH($C31,PRODUTOS!$B$6:$B$205,0))))</f>
        <v/>
      </c>
      <c r="E31" s="7"/>
      <c r="F31" s="8"/>
      <c r="G31" s="7"/>
      <c r="H31" s="7"/>
    </row>
    <row r="32" spans="1:8">
      <c r="A32" s="14"/>
      <c r="B32" s="7"/>
      <c r="C32" s="7"/>
      <c r="D32" s="15" t="str">
        <f>IF($C32="","",IF(COUNTIF(PRODUTOS!$B$6:$B$205,$C32)=0,"SKU NÃO CADASTRADO",INDEX(PRODUTOS!$A$6:$A$205,MATCH($C32,PRODUTOS!$B$6:$B$205,0))))</f>
        <v/>
      </c>
      <c r="E32" s="7"/>
      <c r="F32" s="8"/>
      <c r="G32" s="7"/>
      <c r="H32" s="7"/>
    </row>
    <row r="33" spans="1:8">
      <c r="A33" s="14"/>
      <c r="B33" s="7"/>
      <c r="C33" s="7"/>
      <c r="D33" s="15" t="str">
        <f>IF($C33="","",IF(COUNTIF(PRODUTOS!$B$6:$B$205,$C33)=0,"SKU NÃO CADASTRADO",INDEX(PRODUTOS!$A$6:$A$205,MATCH($C33,PRODUTOS!$B$6:$B$205,0))))</f>
        <v/>
      </c>
      <c r="E33" s="7"/>
      <c r="F33" s="8"/>
      <c r="G33" s="7"/>
      <c r="H33" s="7"/>
    </row>
    <row r="34" spans="1:8">
      <c r="A34" s="14"/>
      <c r="B34" s="7"/>
      <c r="C34" s="7"/>
      <c r="D34" s="15" t="str">
        <f>IF($C34="","",IF(COUNTIF(PRODUTOS!$B$6:$B$205,$C34)=0,"SKU NÃO CADASTRADO",INDEX(PRODUTOS!$A$6:$A$205,MATCH($C34,PRODUTOS!$B$6:$B$205,0))))</f>
        <v/>
      </c>
      <c r="E34" s="7"/>
      <c r="F34" s="8"/>
      <c r="G34" s="7"/>
      <c r="H34" s="7"/>
    </row>
    <row r="35" spans="1:8">
      <c r="A35" s="14"/>
      <c r="B35" s="7"/>
      <c r="C35" s="7"/>
      <c r="D35" s="15" t="str">
        <f>IF($C35="","",IF(COUNTIF(PRODUTOS!$B$6:$B$205,$C35)=0,"SKU NÃO CADASTRADO",INDEX(PRODUTOS!$A$6:$A$205,MATCH($C35,PRODUTOS!$B$6:$B$205,0))))</f>
        <v/>
      </c>
      <c r="E35" s="7"/>
      <c r="F35" s="8"/>
      <c r="G35" s="7"/>
      <c r="H35" s="7"/>
    </row>
    <row r="36" spans="1:8">
      <c r="A36" s="14"/>
      <c r="B36" s="7"/>
      <c r="C36" s="7"/>
      <c r="D36" s="15" t="str">
        <f>IF($C36="","",IF(COUNTIF(PRODUTOS!$B$6:$B$205,$C36)=0,"SKU NÃO CADASTRADO",INDEX(PRODUTOS!$A$6:$A$205,MATCH($C36,PRODUTOS!$B$6:$B$205,0))))</f>
        <v/>
      </c>
      <c r="E36" s="7"/>
      <c r="F36" s="8"/>
      <c r="G36" s="7"/>
      <c r="H36" s="7"/>
    </row>
    <row r="37" spans="1:8">
      <c r="A37" s="14"/>
      <c r="B37" s="7"/>
      <c r="C37" s="7"/>
      <c r="D37" s="15" t="str">
        <f>IF($C37="","",IF(COUNTIF(PRODUTOS!$B$6:$B$205,$C37)=0,"SKU NÃO CADASTRADO",INDEX(PRODUTOS!$A$6:$A$205,MATCH($C37,PRODUTOS!$B$6:$B$205,0))))</f>
        <v/>
      </c>
      <c r="E37" s="7"/>
      <c r="F37" s="8"/>
      <c r="G37" s="7"/>
      <c r="H37" s="7"/>
    </row>
    <row r="38" spans="1:8">
      <c r="A38" s="14"/>
      <c r="B38" s="7"/>
      <c r="C38" s="7"/>
      <c r="D38" s="15" t="str">
        <f>IF($C38="","",IF(COUNTIF(PRODUTOS!$B$6:$B$205,$C38)=0,"SKU NÃO CADASTRADO",INDEX(PRODUTOS!$A$6:$A$205,MATCH($C38,PRODUTOS!$B$6:$B$205,0))))</f>
        <v/>
      </c>
      <c r="E38" s="7"/>
      <c r="F38" s="8"/>
      <c r="G38" s="7"/>
      <c r="H38" s="7"/>
    </row>
    <row r="39" spans="1:8">
      <c r="A39" s="14"/>
      <c r="B39" s="7"/>
      <c r="C39" s="7"/>
      <c r="D39" s="15" t="str">
        <f>IF($C39="","",IF(COUNTIF(PRODUTOS!$B$6:$B$205,$C39)=0,"SKU NÃO CADASTRADO",INDEX(PRODUTOS!$A$6:$A$205,MATCH($C39,PRODUTOS!$B$6:$B$205,0))))</f>
        <v/>
      </c>
      <c r="E39" s="7"/>
      <c r="F39" s="8"/>
      <c r="G39" s="7"/>
      <c r="H39" s="7"/>
    </row>
    <row r="40" spans="1:8">
      <c r="A40" s="14"/>
      <c r="B40" s="7"/>
      <c r="C40" s="7"/>
      <c r="D40" s="15" t="str">
        <f>IF($C40="","",IF(COUNTIF(PRODUTOS!$B$6:$B$205,$C40)=0,"SKU NÃO CADASTRADO",INDEX(PRODUTOS!$A$6:$A$205,MATCH($C40,PRODUTOS!$B$6:$B$205,0))))</f>
        <v/>
      </c>
      <c r="E40" s="7"/>
      <c r="F40" s="8"/>
      <c r="G40" s="7"/>
      <c r="H40" s="7"/>
    </row>
    <row r="41" spans="1:8">
      <c r="A41" s="14"/>
      <c r="B41" s="7"/>
      <c r="C41" s="7"/>
      <c r="D41" s="15" t="str">
        <f>IF($C41="","",IF(COUNTIF(PRODUTOS!$B$6:$B$205,$C41)=0,"SKU NÃO CADASTRADO",INDEX(PRODUTOS!$A$6:$A$205,MATCH($C41,PRODUTOS!$B$6:$B$205,0))))</f>
        <v/>
      </c>
      <c r="E41" s="7"/>
      <c r="F41" s="8"/>
      <c r="G41" s="7"/>
      <c r="H41" s="7"/>
    </row>
    <row r="42" spans="1:8">
      <c r="A42" s="14"/>
      <c r="B42" s="7"/>
      <c r="C42" s="7"/>
      <c r="D42" s="15" t="str">
        <f>IF($C42="","",IF(COUNTIF(PRODUTOS!$B$6:$B$205,$C42)=0,"SKU NÃO CADASTRADO",INDEX(PRODUTOS!$A$6:$A$205,MATCH($C42,PRODUTOS!$B$6:$B$205,0))))</f>
        <v/>
      </c>
      <c r="E42" s="7"/>
      <c r="F42" s="8"/>
      <c r="G42" s="7"/>
      <c r="H42" s="7"/>
    </row>
    <row r="43" spans="1:8">
      <c r="A43" s="14"/>
      <c r="B43" s="7"/>
      <c r="C43" s="7"/>
      <c r="D43" s="15" t="str">
        <f>IF($C43="","",IF(COUNTIF(PRODUTOS!$B$6:$B$205,$C43)=0,"SKU NÃO CADASTRADO",INDEX(PRODUTOS!$A$6:$A$205,MATCH($C43,PRODUTOS!$B$6:$B$205,0))))</f>
        <v/>
      </c>
      <c r="E43" s="7"/>
      <c r="F43" s="8"/>
      <c r="G43" s="7"/>
      <c r="H43" s="7"/>
    </row>
    <row r="44" spans="1:8">
      <c r="A44" s="14"/>
      <c r="B44" s="7"/>
      <c r="C44" s="7"/>
      <c r="D44" s="15" t="str">
        <f>IF($C44="","",IF(COUNTIF(PRODUTOS!$B$6:$B$205,$C44)=0,"SKU NÃO CADASTRADO",INDEX(PRODUTOS!$A$6:$A$205,MATCH($C44,PRODUTOS!$B$6:$B$205,0))))</f>
        <v/>
      </c>
      <c r="E44" s="7"/>
      <c r="F44" s="8"/>
      <c r="G44" s="7"/>
      <c r="H44" s="7"/>
    </row>
    <row r="45" spans="1:8">
      <c r="A45" s="14"/>
      <c r="B45" s="7"/>
      <c r="C45" s="7"/>
      <c r="D45" s="15" t="str">
        <f>IF($C45="","",IF(COUNTIF(PRODUTOS!$B$6:$B$205,$C45)=0,"SKU NÃO CADASTRADO",INDEX(PRODUTOS!$A$6:$A$205,MATCH($C45,PRODUTOS!$B$6:$B$205,0))))</f>
        <v/>
      </c>
      <c r="E45" s="7"/>
      <c r="F45" s="8"/>
      <c r="G45" s="7"/>
      <c r="H45" s="7"/>
    </row>
    <row r="46" spans="1:8">
      <c r="A46" s="14"/>
      <c r="B46" s="7"/>
      <c r="C46" s="7"/>
      <c r="D46" s="15" t="str">
        <f>IF($C46="","",IF(COUNTIF(PRODUTOS!$B$6:$B$205,$C46)=0,"SKU NÃO CADASTRADO",INDEX(PRODUTOS!$A$6:$A$205,MATCH($C46,PRODUTOS!$B$6:$B$205,0))))</f>
        <v/>
      </c>
      <c r="E46" s="7"/>
      <c r="F46" s="8"/>
      <c r="G46" s="7"/>
      <c r="H46" s="7"/>
    </row>
    <row r="47" spans="1:8">
      <c r="A47" s="14"/>
      <c r="B47" s="7"/>
      <c r="C47" s="7"/>
      <c r="D47" s="15" t="str">
        <f>IF($C47="","",IF(COUNTIF(PRODUTOS!$B$6:$B$205,$C47)=0,"SKU NÃO CADASTRADO",INDEX(PRODUTOS!$A$6:$A$205,MATCH($C47,PRODUTOS!$B$6:$B$205,0))))</f>
        <v/>
      </c>
      <c r="E47" s="7"/>
      <c r="F47" s="8"/>
      <c r="G47" s="7"/>
      <c r="H47" s="7"/>
    </row>
    <row r="48" spans="1:8">
      <c r="A48" s="14"/>
      <c r="B48" s="7"/>
      <c r="C48" s="7"/>
      <c r="D48" s="15" t="str">
        <f>IF($C48="","",IF(COUNTIF(PRODUTOS!$B$6:$B$205,$C48)=0,"SKU NÃO CADASTRADO",INDEX(PRODUTOS!$A$6:$A$205,MATCH($C48,PRODUTOS!$B$6:$B$205,0))))</f>
        <v/>
      </c>
      <c r="E48" s="7"/>
      <c r="F48" s="8"/>
      <c r="G48" s="7"/>
      <c r="H48" s="7"/>
    </row>
    <row r="49" spans="1:8">
      <c r="A49" s="14"/>
      <c r="B49" s="7"/>
      <c r="C49" s="7"/>
      <c r="D49" s="15" t="str">
        <f>IF($C49="","",IF(COUNTIF(PRODUTOS!$B$6:$B$205,$C49)=0,"SKU NÃO CADASTRADO",INDEX(PRODUTOS!$A$6:$A$205,MATCH($C49,PRODUTOS!$B$6:$B$205,0))))</f>
        <v/>
      </c>
      <c r="E49" s="7"/>
      <c r="F49" s="8"/>
      <c r="G49" s="7"/>
      <c r="H49" s="7"/>
    </row>
    <row r="50" spans="1:8">
      <c r="A50" s="14"/>
      <c r="B50" s="7"/>
      <c r="C50" s="7"/>
      <c r="D50" s="15" t="str">
        <f>IF($C50="","",IF(COUNTIF(PRODUTOS!$B$6:$B$205,$C50)=0,"SKU NÃO CADASTRADO",INDEX(PRODUTOS!$A$6:$A$205,MATCH($C50,PRODUTOS!$B$6:$B$205,0))))</f>
        <v/>
      </c>
      <c r="E50" s="7"/>
      <c r="F50" s="8"/>
      <c r="G50" s="7"/>
      <c r="H50" s="7"/>
    </row>
    <row r="51" spans="1:8">
      <c r="A51" s="14"/>
      <c r="B51" s="7"/>
      <c r="C51" s="7"/>
      <c r="D51" s="15" t="str">
        <f>IF($C51="","",IF(COUNTIF(PRODUTOS!$B$6:$B$205,$C51)=0,"SKU NÃO CADASTRADO",INDEX(PRODUTOS!$A$6:$A$205,MATCH($C51,PRODUTOS!$B$6:$B$205,0))))</f>
        <v/>
      </c>
      <c r="E51" s="7"/>
      <c r="F51" s="8"/>
      <c r="G51" s="7"/>
      <c r="H51" s="7"/>
    </row>
    <row r="52" spans="1:8">
      <c r="A52" s="14"/>
      <c r="B52" s="7"/>
      <c r="C52" s="7"/>
      <c r="D52" s="15" t="str">
        <f>IF($C52="","",IF(COUNTIF(PRODUTOS!$B$6:$B$205,$C52)=0,"SKU NÃO CADASTRADO",INDEX(PRODUTOS!$A$6:$A$205,MATCH($C52,PRODUTOS!$B$6:$B$205,0))))</f>
        <v/>
      </c>
      <c r="E52" s="7"/>
      <c r="F52" s="8"/>
      <c r="G52" s="7"/>
      <c r="H52" s="7"/>
    </row>
    <row r="53" spans="1:8">
      <c r="A53" s="14"/>
      <c r="B53" s="7"/>
      <c r="C53" s="7"/>
      <c r="D53" s="15" t="str">
        <f>IF($C53="","",IF(COUNTIF(PRODUTOS!$B$6:$B$205,$C53)=0,"SKU NÃO CADASTRADO",INDEX(PRODUTOS!$A$6:$A$205,MATCH($C53,PRODUTOS!$B$6:$B$205,0))))</f>
        <v/>
      </c>
      <c r="E53" s="7"/>
      <c r="F53" s="8"/>
      <c r="G53" s="7"/>
      <c r="H53" s="7"/>
    </row>
    <row r="54" spans="1:8">
      <c r="A54" s="14"/>
      <c r="B54" s="7"/>
      <c r="C54" s="7"/>
      <c r="D54" s="15" t="str">
        <f>IF($C54="","",IF(COUNTIF(PRODUTOS!$B$6:$B$205,$C54)=0,"SKU NÃO CADASTRADO",INDEX(PRODUTOS!$A$6:$A$205,MATCH($C54,PRODUTOS!$B$6:$B$205,0))))</f>
        <v/>
      </c>
      <c r="E54" s="7"/>
      <c r="F54" s="8"/>
      <c r="G54" s="7"/>
      <c r="H54" s="7"/>
    </row>
    <row r="55" spans="1:8">
      <c r="A55" s="14"/>
      <c r="B55" s="7"/>
      <c r="C55" s="7"/>
      <c r="D55" s="15" t="str">
        <f>IF($C55="","",IF(COUNTIF(PRODUTOS!$B$6:$B$205,$C55)=0,"SKU NÃO CADASTRADO",INDEX(PRODUTOS!$A$6:$A$205,MATCH($C55,PRODUTOS!$B$6:$B$205,0))))</f>
        <v/>
      </c>
      <c r="E55" s="7"/>
      <c r="F55" s="8"/>
      <c r="G55" s="7"/>
      <c r="H55" s="7"/>
    </row>
    <row r="56" spans="1:8">
      <c r="A56" s="14"/>
      <c r="B56" s="7"/>
      <c r="C56" s="7"/>
      <c r="D56" s="15" t="str">
        <f>IF($C56="","",IF(COUNTIF(PRODUTOS!$B$6:$B$205,$C56)=0,"SKU NÃO CADASTRADO",INDEX(PRODUTOS!$A$6:$A$205,MATCH($C56,PRODUTOS!$B$6:$B$205,0))))</f>
        <v/>
      </c>
      <c r="E56" s="7"/>
      <c r="F56" s="8"/>
      <c r="G56" s="7"/>
      <c r="H56" s="7"/>
    </row>
    <row r="57" spans="1:8">
      <c r="A57" s="14"/>
      <c r="B57" s="7"/>
      <c r="C57" s="7"/>
      <c r="D57" s="15" t="str">
        <f>IF($C57="","",IF(COUNTIF(PRODUTOS!$B$6:$B$205,$C57)=0,"SKU NÃO CADASTRADO",INDEX(PRODUTOS!$A$6:$A$205,MATCH($C57,PRODUTOS!$B$6:$B$205,0))))</f>
        <v/>
      </c>
      <c r="E57" s="7"/>
      <c r="F57" s="8"/>
      <c r="G57" s="7"/>
      <c r="H57" s="7"/>
    </row>
    <row r="58" spans="1:8">
      <c r="A58" s="14"/>
      <c r="B58" s="7"/>
      <c r="C58" s="7"/>
      <c r="D58" s="15" t="str">
        <f>IF($C58="","",IF(COUNTIF(PRODUTOS!$B$6:$B$205,$C58)=0,"SKU NÃO CADASTRADO",INDEX(PRODUTOS!$A$6:$A$205,MATCH($C58,PRODUTOS!$B$6:$B$205,0))))</f>
        <v/>
      </c>
      <c r="E58" s="7"/>
      <c r="F58" s="8"/>
      <c r="G58" s="7"/>
      <c r="H58" s="7"/>
    </row>
    <row r="59" spans="1:8">
      <c r="A59" s="14"/>
      <c r="B59" s="7"/>
      <c r="C59" s="7"/>
      <c r="D59" s="15" t="str">
        <f>IF($C59="","",IF(COUNTIF(PRODUTOS!$B$6:$B$205,$C59)=0,"SKU NÃO CADASTRADO",INDEX(PRODUTOS!$A$6:$A$205,MATCH($C59,PRODUTOS!$B$6:$B$205,0))))</f>
        <v/>
      </c>
      <c r="E59" s="7"/>
      <c r="F59" s="8"/>
      <c r="G59" s="7"/>
      <c r="H59" s="7"/>
    </row>
    <row r="60" spans="1:8">
      <c r="A60" s="14"/>
      <c r="B60" s="7"/>
      <c r="C60" s="7"/>
      <c r="D60" s="15" t="str">
        <f>IF($C60="","",IF(COUNTIF(PRODUTOS!$B$6:$B$205,$C60)=0,"SKU NÃO CADASTRADO",INDEX(PRODUTOS!$A$6:$A$205,MATCH($C60,PRODUTOS!$B$6:$B$205,0))))</f>
        <v/>
      </c>
      <c r="E60" s="7"/>
      <c r="F60" s="8"/>
      <c r="G60" s="7"/>
      <c r="H60" s="7"/>
    </row>
    <row r="61" spans="1:8">
      <c r="A61" s="14"/>
      <c r="B61" s="7"/>
      <c r="C61" s="7"/>
      <c r="D61" s="15" t="str">
        <f>IF($C61="","",IF(COUNTIF(PRODUTOS!$B$6:$B$205,$C61)=0,"SKU NÃO CADASTRADO",INDEX(PRODUTOS!$A$6:$A$205,MATCH($C61,PRODUTOS!$B$6:$B$205,0))))</f>
        <v/>
      </c>
      <c r="E61" s="7"/>
      <c r="F61" s="8"/>
      <c r="G61" s="7"/>
      <c r="H61" s="7"/>
    </row>
    <row r="62" spans="1:8">
      <c r="A62" s="14"/>
      <c r="B62" s="7"/>
      <c r="C62" s="7"/>
      <c r="D62" s="15" t="str">
        <f>IF($C62="","",IF(COUNTIF(PRODUTOS!$B$6:$B$205,$C62)=0,"SKU NÃO CADASTRADO",INDEX(PRODUTOS!$A$6:$A$205,MATCH($C62,PRODUTOS!$B$6:$B$205,0))))</f>
        <v/>
      </c>
      <c r="E62" s="7"/>
      <c r="F62" s="8"/>
      <c r="G62" s="7"/>
      <c r="H62" s="7"/>
    </row>
    <row r="63" spans="1:8">
      <c r="A63" s="14"/>
      <c r="B63" s="7"/>
      <c r="C63" s="7"/>
      <c r="D63" s="15" t="str">
        <f>IF($C63="","",IF(COUNTIF(PRODUTOS!$B$6:$B$205,$C63)=0,"SKU NÃO CADASTRADO",INDEX(PRODUTOS!$A$6:$A$205,MATCH($C63,PRODUTOS!$B$6:$B$205,0))))</f>
        <v/>
      </c>
      <c r="E63" s="7"/>
      <c r="F63" s="8"/>
      <c r="G63" s="7"/>
      <c r="H63" s="7"/>
    </row>
    <row r="64" spans="1:8">
      <c r="A64" s="14"/>
      <c r="B64" s="7"/>
      <c r="C64" s="7"/>
      <c r="D64" s="15" t="str">
        <f>IF($C64="","",IF(COUNTIF(PRODUTOS!$B$6:$B$205,$C64)=0,"SKU NÃO CADASTRADO",INDEX(PRODUTOS!$A$6:$A$205,MATCH($C64,PRODUTOS!$B$6:$B$205,0))))</f>
        <v/>
      </c>
      <c r="E64" s="7"/>
      <c r="F64" s="8"/>
      <c r="G64" s="7"/>
      <c r="H64" s="7"/>
    </row>
    <row r="65" spans="1:8">
      <c r="A65" s="14"/>
      <c r="B65" s="7"/>
      <c r="C65" s="7"/>
      <c r="D65" s="15" t="str">
        <f>IF($C65="","",IF(COUNTIF(PRODUTOS!$B$6:$B$205,$C65)=0,"SKU NÃO CADASTRADO",INDEX(PRODUTOS!$A$6:$A$205,MATCH($C65,PRODUTOS!$B$6:$B$205,0))))</f>
        <v/>
      </c>
      <c r="E65" s="7"/>
      <c r="F65" s="8"/>
      <c r="G65" s="7"/>
      <c r="H65" s="7"/>
    </row>
    <row r="66" spans="1:8">
      <c r="A66" s="14"/>
      <c r="B66" s="7"/>
      <c r="C66" s="7"/>
      <c r="D66" s="15" t="str">
        <f>IF($C66="","",IF(COUNTIF(PRODUTOS!$B$6:$B$205,$C66)=0,"SKU NÃO CADASTRADO",INDEX(PRODUTOS!$A$6:$A$205,MATCH($C66,PRODUTOS!$B$6:$B$205,0))))</f>
        <v/>
      </c>
      <c r="E66" s="7"/>
      <c r="F66" s="8"/>
      <c r="G66" s="7"/>
      <c r="H66" s="7"/>
    </row>
    <row r="67" spans="1:8">
      <c r="A67" s="14"/>
      <c r="B67" s="7"/>
      <c r="C67" s="7"/>
      <c r="D67" s="15" t="str">
        <f>IF($C67="","",IF(COUNTIF(PRODUTOS!$B$6:$B$205,$C67)=0,"SKU NÃO CADASTRADO",INDEX(PRODUTOS!$A$6:$A$205,MATCH($C67,PRODUTOS!$B$6:$B$205,0))))</f>
        <v/>
      </c>
      <c r="E67" s="7"/>
      <c r="F67" s="8"/>
      <c r="G67" s="7"/>
      <c r="H67" s="7"/>
    </row>
    <row r="68" spans="1:8">
      <c r="A68" s="14"/>
      <c r="B68" s="7"/>
      <c r="C68" s="7"/>
      <c r="D68" s="15" t="str">
        <f>IF($C68="","",IF(COUNTIF(PRODUTOS!$B$6:$B$205,$C68)=0,"SKU NÃO CADASTRADO",INDEX(PRODUTOS!$A$6:$A$205,MATCH($C68,PRODUTOS!$B$6:$B$205,0))))</f>
        <v/>
      </c>
      <c r="E68" s="7"/>
      <c r="F68" s="8"/>
      <c r="G68" s="7"/>
      <c r="H68" s="7"/>
    </row>
    <row r="69" spans="1:8">
      <c r="A69" s="14"/>
      <c r="B69" s="7"/>
      <c r="C69" s="7"/>
      <c r="D69" s="15" t="str">
        <f>IF($C69="","",IF(COUNTIF(PRODUTOS!$B$6:$B$205,$C69)=0,"SKU NÃO CADASTRADO",INDEX(PRODUTOS!$A$6:$A$205,MATCH($C69,PRODUTOS!$B$6:$B$205,0))))</f>
        <v/>
      </c>
      <c r="E69" s="7"/>
      <c r="F69" s="8"/>
      <c r="G69" s="7"/>
      <c r="H69" s="7"/>
    </row>
    <row r="70" spans="1:8">
      <c r="A70" s="14"/>
      <c r="B70" s="7"/>
      <c r="C70" s="7"/>
      <c r="D70" s="15" t="str">
        <f>IF($C70="","",IF(COUNTIF(PRODUTOS!$B$6:$B$205,$C70)=0,"SKU NÃO CADASTRADO",INDEX(PRODUTOS!$A$6:$A$205,MATCH($C70,PRODUTOS!$B$6:$B$205,0))))</f>
        <v/>
      </c>
      <c r="E70" s="7"/>
      <c r="F70" s="8"/>
      <c r="G70" s="7"/>
      <c r="H70" s="7"/>
    </row>
    <row r="71" spans="1:8">
      <c r="A71" s="14"/>
      <c r="B71" s="7"/>
      <c r="C71" s="7"/>
      <c r="D71" s="15" t="str">
        <f>IF($C71="","",IF(COUNTIF(PRODUTOS!$B$6:$B$205,$C71)=0,"SKU NÃO CADASTRADO",INDEX(PRODUTOS!$A$6:$A$205,MATCH($C71,PRODUTOS!$B$6:$B$205,0))))</f>
        <v/>
      </c>
      <c r="E71" s="7"/>
      <c r="F71" s="8"/>
      <c r="G71" s="7"/>
      <c r="H71" s="7"/>
    </row>
    <row r="72" spans="1:8">
      <c r="A72" s="14"/>
      <c r="B72" s="7"/>
      <c r="C72" s="7"/>
      <c r="D72" s="15" t="str">
        <f>IF($C72="","",IF(COUNTIF(PRODUTOS!$B$6:$B$205,$C72)=0,"SKU NÃO CADASTRADO",INDEX(PRODUTOS!$A$6:$A$205,MATCH($C72,PRODUTOS!$B$6:$B$205,0))))</f>
        <v/>
      </c>
      <c r="E72" s="7"/>
      <c r="F72" s="8"/>
      <c r="G72" s="7"/>
      <c r="H72" s="7"/>
    </row>
    <row r="73" spans="1:8">
      <c r="A73" s="14"/>
      <c r="B73" s="7"/>
      <c r="C73" s="7"/>
      <c r="D73" s="15" t="str">
        <f>IF($C73="","",IF(COUNTIF(PRODUTOS!$B$6:$B$205,$C73)=0,"SKU NÃO CADASTRADO",INDEX(PRODUTOS!$A$6:$A$205,MATCH($C73,PRODUTOS!$B$6:$B$205,0))))</f>
        <v/>
      </c>
      <c r="E73" s="7"/>
      <c r="F73" s="8"/>
      <c r="G73" s="7"/>
      <c r="H73" s="7"/>
    </row>
    <row r="74" spans="1:8">
      <c r="A74" s="14"/>
      <c r="B74" s="7"/>
      <c r="C74" s="7"/>
      <c r="D74" s="15" t="str">
        <f>IF($C74="","",IF(COUNTIF(PRODUTOS!$B$6:$B$205,$C74)=0,"SKU NÃO CADASTRADO",INDEX(PRODUTOS!$A$6:$A$205,MATCH($C74,PRODUTOS!$B$6:$B$205,0))))</f>
        <v/>
      </c>
      <c r="E74" s="7"/>
      <c r="F74" s="8"/>
      <c r="G74" s="7"/>
      <c r="H74" s="7"/>
    </row>
    <row r="75" spans="1:8">
      <c r="A75" s="14"/>
      <c r="B75" s="7"/>
      <c r="C75" s="7"/>
      <c r="D75" s="15" t="str">
        <f>IF($C75="","",IF(COUNTIF(PRODUTOS!$B$6:$B$205,$C75)=0,"SKU NÃO CADASTRADO",INDEX(PRODUTOS!$A$6:$A$205,MATCH($C75,PRODUTOS!$B$6:$B$205,0))))</f>
        <v/>
      </c>
      <c r="E75" s="7"/>
      <c r="F75" s="8"/>
      <c r="G75" s="7"/>
      <c r="H75" s="7"/>
    </row>
    <row r="76" spans="1:8">
      <c r="A76" s="14"/>
      <c r="B76" s="7"/>
      <c r="C76" s="7"/>
      <c r="D76" s="15" t="str">
        <f>IF($C76="","",IF(COUNTIF(PRODUTOS!$B$6:$B$205,$C76)=0,"SKU NÃO CADASTRADO",INDEX(PRODUTOS!$A$6:$A$205,MATCH($C76,PRODUTOS!$B$6:$B$205,0))))</f>
        <v/>
      </c>
      <c r="E76" s="7"/>
      <c r="F76" s="8"/>
      <c r="G76" s="7"/>
      <c r="H76" s="7"/>
    </row>
    <row r="77" spans="1:8">
      <c r="A77" s="14"/>
      <c r="B77" s="7"/>
      <c r="C77" s="7"/>
      <c r="D77" s="15" t="str">
        <f>IF($C77="","",IF(COUNTIF(PRODUTOS!$B$6:$B$205,$C77)=0,"SKU NÃO CADASTRADO",INDEX(PRODUTOS!$A$6:$A$205,MATCH($C77,PRODUTOS!$B$6:$B$205,0))))</f>
        <v/>
      </c>
      <c r="E77" s="7"/>
      <c r="F77" s="8"/>
      <c r="G77" s="7"/>
      <c r="H77" s="7"/>
    </row>
    <row r="78" spans="1:8">
      <c r="A78" s="14"/>
      <c r="B78" s="7"/>
      <c r="C78" s="7"/>
      <c r="D78" s="15" t="str">
        <f>IF($C78="","",IF(COUNTIF(PRODUTOS!$B$6:$B$205,$C78)=0,"SKU NÃO CADASTRADO",INDEX(PRODUTOS!$A$6:$A$205,MATCH($C78,PRODUTOS!$B$6:$B$205,0))))</f>
        <v/>
      </c>
      <c r="E78" s="7"/>
      <c r="F78" s="8"/>
      <c r="G78" s="7"/>
      <c r="H78" s="7"/>
    </row>
    <row r="79" spans="1:8">
      <c r="A79" s="14"/>
      <c r="B79" s="7"/>
      <c r="C79" s="7"/>
      <c r="D79" s="15" t="str">
        <f>IF($C79="","",IF(COUNTIF(PRODUTOS!$B$6:$B$205,$C79)=0,"SKU NÃO CADASTRADO",INDEX(PRODUTOS!$A$6:$A$205,MATCH($C79,PRODUTOS!$B$6:$B$205,0))))</f>
        <v/>
      </c>
      <c r="E79" s="7"/>
      <c r="F79" s="8"/>
      <c r="G79" s="7"/>
      <c r="H79" s="7"/>
    </row>
    <row r="80" spans="1:8">
      <c r="A80" s="14"/>
      <c r="B80" s="7"/>
      <c r="C80" s="7"/>
      <c r="D80" s="15" t="str">
        <f>IF($C80="","",IF(COUNTIF(PRODUTOS!$B$6:$B$205,$C80)=0,"SKU NÃO CADASTRADO",INDEX(PRODUTOS!$A$6:$A$205,MATCH($C80,PRODUTOS!$B$6:$B$205,0))))</f>
        <v/>
      </c>
      <c r="E80" s="7"/>
      <c r="F80" s="8"/>
      <c r="G80" s="7"/>
      <c r="H80" s="7"/>
    </row>
    <row r="81" spans="1:8">
      <c r="A81" s="14"/>
      <c r="B81" s="7"/>
      <c r="C81" s="7"/>
      <c r="D81" s="15" t="str">
        <f>IF($C81="","",IF(COUNTIF(PRODUTOS!$B$6:$B$205,$C81)=0,"SKU NÃO CADASTRADO",INDEX(PRODUTOS!$A$6:$A$205,MATCH($C81,PRODUTOS!$B$6:$B$205,0))))</f>
        <v/>
      </c>
      <c r="E81" s="7"/>
      <c r="F81" s="8"/>
      <c r="G81" s="7"/>
      <c r="H81" s="7"/>
    </row>
    <row r="82" spans="1:8">
      <c r="A82" s="14"/>
      <c r="B82" s="7"/>
      <c r="C82" s="7"/>
      <c r="D82" s="15" t="str">
        <f>IF($C82="","",IF(COUNTIF(PRODUTOS!$B$6:$B$205,$C82)=0,"SKU NÃO CADASTRADO",INDEX(PRODUTOS!$A$6:$A$205,MATCH($C82,PRODUTOS!$B$6:$B$205,0))))</f>
        <v/>
      </c>
      <c r="E82" s="7"/>
      <c r="F82" s="8"/>
      <c r="G82" s="7"/>
      <c r="H82" s="7"/>
    </row>
    <row r="83" spans="1:8">
      <c r="A83" s="14"/>
      <c r="B83" s="7"/>
      <c r="C83" s="7"/>
      <c r="D83" s="15" t="str">
        <f>IF($C83="","",IF(COUNTIF(PRODUTOS!$B$6:$B$205,$C83)=0,"SKU NÃO CADASTRADO",INDEX(PRODUTOS!$A$6:$A$205,MATCH($C83,PRODUTOS!$B$6:$B$205,0))))</f>
        <v/>
      </c>
      <c r="E83" s="7"/>
      <c r="F83" s="8"/>
      <c r="G83" s="7"/>
      <c r="H83" s="7"/>
    </row>
    <row r="84" spans="1:8">
      <c r="A84" s="14"/>
      <c r="B84" s="7"/>
      <c r="C84" s="7"/>
      <c r="D84" s="15" t="str">
        <f>IF($C84="","",IF(COUNTIF(PRODUTOS!$B$6:$B$205,$C84)=0,"SKU NÃO CADASTRADO",INDEX(PRODUTOS!$A$6:$A$205,MATCH($C84,PRODUTOS!$B$6:$B$205,0))))</f>
        <v/>
      </c>
      <c r="E84" s="7"/>
      <c r="F84" s="8"/>
      <c r="G84" s="7"/>
      <c r="H84" s="7"/>
    </row>
    <row r="85" spans="1:8">
      <c r="A85" s="14"/>
      <c r="B85" s="7"/>
      <c r="C85" s="7"/>
      <c r="D85" s="15" t="str">
        <f>IF($C85="","",IF(COUNTIF(PRODUTOS!$B$6:$B$205,$C85)=0,"SKU NÃO CADASTRADO",INDEX(PRODUTOS!$A$6:$A$205,MATCH($C85,PRODUTOS!$B$6:$B$205,0))))</f>
        <v/>
      </c>
      <c r="E85" s="7"/>
      <c r="F85" s="8"/>
      <c r="G85" s="7"/>
      <c r="H85" s="7"/>
    </row>
    <row r="86" spans="1:8">
      <c r="A86" s="14"/>
      <c r="B86" s="7"/>
      <c r="C86" s="7"/>
      <c r="D86" s="15" t="str">
        <f>IF($C86="","",IF(COUNTIF(PRODUTOS!$B$6:$B$205,$C86)=0,"SKU NÃO CADASTRADO",INDEX(PRODUTOS!$A$6:$A$205,MATCH($C86,PRODUTOS!$B$6:$B$205,0))))</f>
        <v/>
      </c>
      <c r="E86" s="7"/>
      <c r="F86" s="8"/>
      <c r="G86" s="7"/>
      <c r="H86" s="7"/>
    </row>
    <row r="87" spans="1:8">
      <c r="A87" s="14"/>
      <c r="B87" s="7"/>
      <c r="C87" s="7"/>
      <c r="D87" s="15" t="str">
        <f>IF($C87="","",IF(COUNTIF(PRODUTOS!$B$6:$B$205,$C87)=0,"SKU NÃO CADASTRADO",INDEX(PRODUTOS!$A$6:$A$205,MATCH($C87,PRODUTOS!$B$6:$B$205,0))))</f>
        <v/>
      </c>
      <c r="E87" s="7"/>
      <c r="F87" s="8"/>
      <c r="G87" s="7"/>
      <c r="H87" s="7"/>
    </row>
    <row r="88" spans="1:8">
      <c r="A88" s="14"/>
      <c r="B88" s="7"/>
      <c r="C88" s="7"/>
      <c r="D88" s="15" t="str">
        <f>IF($C88="","",IF(COUNTIF(PRODUTOS!$B$6:$B$205,$C88)=0,"SKU NÃO CADASTRADO",INDEX(PRODUTOS!$A$6:$A$205,MATCH($C88,PRODUTOS!$B$6:$B$205,0))))</f>
        <v/>
      </c>
      <c r="E88" s="7"/>
      <c r="F88" s="8"/>
      <c r="G88" s="7"/>
      <c r="H88" s="7"/>
    </row>
    <row r="89" spans="1:8">
      <c r="A89" s="14"/>
      <c r="B89" s="7"/>
      <c r="C89" s="7"/>
      <c r="D89" s="15" t="str">
        <f>IF($C89="","",IF(COUNTIF(PRODUTOS!$B$6:$B$205,$C89)=0,"SKU NÃO CADASTRADO",INDEX(PRODUTOS!$A$6:$A$205,MATCH($C89,PRODUTOS!$B$6:$B$205,0))))</f>
        <v/>
      </c>
      <c r="E89" s="7"/>
      <c r="F89" s="8"/>
      <c r="G89" s="7"/>
      <c r="H89" s="7"/>
    </row>
    <row r="90" spans="1:8">
      <c r="A90" s="14"/>
      <c r="B90" s="7"/>
      <c r="C90" s="7"/>
      <c r="D90" s="15" t="str">
        <f>IF($C90="","",IF(COUNTIF(PRODUTOS!$B$6:$B$205,$C90)=0,"SKU NÃO CADASTRADO",INDEX(PRODUTOS!$A$6:$A$205,MATCH($C90,PRODUTOS!$B$6:$B$205,0))))</f>
        <v/>
      </c>
      <c r="E90" s="7"/>
      <c r="F90" s="8"/>
      <c r="G90" s="7"/>
      <c r="H90" s="7"/>
    </row>
    <row r="91" spans="1:8">
      <c r="A91" s="14"/>
      <c r="B91" s="7"/>
      <c r="C91" s="7"/>
      <c r="D91" s="15" t="str">
        <f>IF($C91="","",IF(COUNTIF(PRODUTOS!$B$6:$B$205,$C91)=0,"SKU NÃO CADASTRADO",INDEX(PRODUTOS!$A$6:$A$205,MATCH($C91,PRODUTOS!$B$6:$B$205,0))))</f>
        <v/>
      </c>
      <c r="E91" s="7"/>
      <c r="F91" s="8"/>
      <c r="G91" s="7"/>
      <c r="H91" s="7"/>
    </row>
    <row r="92" spans="1:8">
      <c r="A92" s="14"/>
      <c r="B92" s="7"/>
      <c r="C92" s="7"/>
      <c r="D92" s="15" t="str">
        <f>IF($C92="","",IF(COUNTIF(PRODUTOS!$B$6:$B$205,$C92)=0,"SKU NÃO CADASTRADO",INDEX(PRODUTOS!$A$6:$A$205,MATCH($C92,PRODUTOS!$B$6:$B$205,0))))</f>
        <v/>
      </c>
      <c r="E92" s="7"/>
      <c r="F92" s="8"/>
      <c r="G92" s="7"/>
      <c r="H92" s="7"/>
    </row>
    <row r="93" spans="1:8">
      <c r="A93" s="14"/>
      <c r="B93" s="7"/>
      <c r="C93" s="7"/>
      <c r="D93" s="15" t="str">
        <f>IF($C93="","",IF(COUNTIF(PRODUTOS!$B$6:$B$205,$C93)=0,"SKU NÃO CADASTRADO",INDEX(PRODUTOS!$A$6:$A$205,MATCH($C93,PRODUTOS!$B$6:$B$205,0))))</f>
        <v/>
      </c>
      <c r="E93" s="7"/>
      <c r="F93" s="8"/>
      <c r="G93" s="7"/>
      <c r="H93" s="7"/>
    </row>
    <row r="94" spans="1:8">
      <c r="A94" s="14"/>
      <c r="B94" s="7"/>
      <c r="C94" s="7"/>
      <c r="D94" s="15" t="str">
        <f>IF($C94="","",IF(COUNTIF(PRODUTOS!$B$6:$B$205,$C94)=0,"SKU NÃO CADASTRADO",INDEX(PRODUTOS!$A$6:$A$205,MATCH($C94,PRODUTOS!$B$6:$B$205,0))))</f>
        <v/>
      </c>
      <c r="E94" s="7"/>
      <c r="F94" s="8"/>
      <c r="G94" s="7"/>
      <c r="H94" s="7"/>
    </row>
    <row r="95" spans="1:8">
      <c r="A95" s="14"/>
      <c r="B95" s="7"/>
      <c r="C95" s="7"/>
      <c r="D95" s="15" t="str">
        <f>IF($C95="","",IF(COUNTIF(PRODUTOS!$B$6:$B$205,$C95)=0,"SKU NÃO CADASTRADO",INDEX(PRODUTOS!$A$6:$A$205,MATCH($C95,PRODUTOS!$B$6:$B$205,0))))</f>
        <v/>
      </c>
      <c r="E95" s="7"/>
      <c r="F95" s="8"/>
      <c r="G95" s="7"/>
      <c r="H95" s="7"/>
    </row>
    <row r="96" spans="1:8">
      <c r="A96" s="14"/>
      <c r="B96" s="7"/>
      <c r="C96" s="7"/>
      <c r="D96" s="15" t="str">
        <f>IF($C96="","",IF(COUNTIF(PRODUTOS!$B$6:$B$205,$C96)=0,"SKU NÃO CADASTRADO",INDEX(PRODUTOS!$A$6:$A$205,MATCH($C96,PRODUTOS!$B$6:$B$205,0))))</f>
        <v/>
      </c>
      <c r="E96" s="7"/>
      <c r="F96" s="8"/>
      <c r="G96" s="7"/>
      <c r="H96" s="7"/>
    </row>
    <row r="97" spans="1:8">
      <c r="A97" s="14"/>
      <c r="B97" s="7"/>
      <c r="C97" s="7"/>
      <c r="D97" s="15" t="str">
        <f>IF($C97="","",IF(COUNTIF(PRODUTOS!$B$6:$B$205,$C97)=0,"SKU NÃO CADASTRADO",INDEX(PRODUTOS!$A$6:$A$205,MATCH($C97,PRODUTOS!$B$6:$B$205,0))))</f>
        <v/>
      </c>
      <c r="E97" s="7"/>
      <c r="F97" s="8"/>
      <c r="G97" s="7"/>
      <c r="H97" s="7"/>
    </row>
    <row r="98" spans="1:8">
      <c r="A98" s="14"/>
      <c r="B98" s="7"/>
      <c r="C98" s="7"/>
      <c r="D98" s="15" t="str">
        <f>IF($C98="","",IF(COUNTIF(PRODUTOS!$B$6:$B$205,$C98)=0,"SKU NÃO CADASTRADO",INDEX(PRODUTOS!$A$6:$A$205,MATCH($C98,PRODUTOS!$B$6:$B$205,0))))</f>
        <v/>
      </c>
      <c r="E98" s="7"/>
      <c r="F98" s="8"/>
      <c r="G98" s="7"/>
      <c r="H98" s="7"/>
    </row>
    <row r="99" spans="1:8">
      <c r="A99" s="14"/>
      <c r="B99" s="7"/>
      <c r="C99" s="7"/>
      <c r="D99" s="15" t="str">
        <f>IF($C99="","",IF(COUNTIF(PRODUTOS!$B$6:$B$205,$C99)=0,"SKU NÃO CADASTRADO",INDEX(PRODUTOS!$A$6:$A$205,MATCH($C99,PRODUTOS!$B$6:$B$205,0))))</f>
        <v/>
      </c>
      <c r="E99" s="7"/>
      <c r="F99" s="8"/>
      <c r="G99" s="7"/>
      <c r="H99" s="7"/>
    </row>
    <row r="100" spans="1:8">
      <c r="A100" s="14"/>
      <c r="B100" s="7"/>
      <c r="C100" s="7"/>
      <c r="D100" s="15" t="str">
        <f>IF($C100="","",IF(COUNTIF(PRODUTOS!$B$6:$B$205,$C100)=0,"SKU NÃO CADASTRADO",INDEX(PRODUTOS!$A$6:$A$205,MATCH($C100,PRODUTOS!$B$6:$B$205,0))))</f>
        <v/>
      </c>
      <c r="E100" s="7"/>
      <c r="F100" s="8"/>
      <c r="G100" s="7"/>
      <c r="H100" s="7"/>
    </row>
    <row r="101" spans="1:8">
      <c r="A101" s="14"/>
      <c r="B101" s="7"/>
      <c r="C101" s="7"/>
      <c r="D101" s="15" t="str">
        <f>IF($C101="","",IF(COUNTIF(PRODUTOS!$B$6:$B$205,$C101)=0,"SKU NÃO CADASTRADO",INDEX(PRODUTOS!$A$6:$A$205,MATCH($C101,PRODUTOS!$B$6:$B$205,0))))</f>
        <v/>
      </c>
      <c r="E101" s="7"/>
      <c r="F101" s="8"/>
      <c r="G101" s="7"/>
      <c r="H101" s="7"/>
    </row>
    <row r="102" spans="1:8">
      <c r="A102" s="14"/>
      <c r="B102" s="7"/>
      <c r="C102" s="7"/>
      <c r="D102" s="15" t="str">
        <f>IF($C102="","",IF(COUNTIF(PRODUTOS!$B$6:$B$205,$C102)=0,"SKU NÃO CADASTRADO",INDEX(PRODUTOS!$A$6:$A$205,MATCH($C102,PRODUTOS!$B$6:$B$205,0))))</f>
        <v/>
      </c>
      <c r="E102" s="7"/>
      <c r="F102" s="8"/>
      <c r="G102" s="7"/>
      <c r="H102" s="7"/>
    </row>
    <row r="103" spans="1:8">
      <c r="A103" s="14"/>
      <c r="B103" s="7"/>
      <c r="C103" s="7"/>
      <c r="D103" s="15" t="str">
        <f>IF($C103="","",IF(COUNTIF(PRODUTOS!$B$6:$B$205,$C103)=0,"SKU NÃO CADASTRADO",INDEX(PRODUTOS!$A$6:$A$205,MATCH($C103,PRODUTOS!$B$6:$B$205,0))))</f>
        <v/>
      </c>
      <c r="E103" s="7"/>
      <c r="F103" s="8"/>
      <c r="G103" s="7"/>
      <c r="H103" s="7"/>
    </row>
    <row r="104" spans="1:8">
      <c r="A104" s="14"/>
      <c r="B104" s="7"/>
      <c r="C104" s="7"/>
      <c r="D104" s="15" t="str">
        <f>IF($C104="","",IF(COUNTIF(PRODUTOS!$B$6:$B$205,$C104)=0,"SKU NÃO CADASTRADO",INDEX(PRODUTOS!$A$6:$A$205,MATCH($C104,PRODUTOS!$B$6:$B$205,0))))</f>
        <v/>
      </c>
      <c r="E104" s="7"/>
      <c r="F104" s="8"/>
      <c r="G104" s="7"/>
      <c r="H104" s="7"/>
    </row>
    <row r="105" spans="1:8">
      <c r="A105" s="14"/>
      <c r="B105" s="7"/>
      <c r="C105" s="7"/>
      <c r="D105" s="15" t="str">
        <f>IF($C105="","",IF(COUNTIF(PRODUTOS!$B$6:$B$205,$C105)=0,"SKU NÃO CADASTRADO",INDEX(PRODUTOS!$A$6:$A$205,MATCH($C105,PRODUTOS!$B$6:$B$205,0))))</f>
        <v/>
      </c>
      <c r="E105" s="7"/>
      <c r="F105" s="8"/>
      <c r="G105" s="7"/>
      <c r="H105" s="7"/>
    </row>
    <row r="106" spans="1:8">
      <c r="A106" s="14"/>
      <c r="B106" s="7"/>
      <c r="C106" s="7"/>
      <c r="D106" s="15" t="str">
        <f>IF($C106="","",IF(COUNTIF(PRODUTOS!$B$6:$B$205,$C106)=0,"SKU NÃO CADASTRADO",INDEX(PRODUTOS!$A$6:$A$205,MATCH($C106,PRODUTOS!$B$6:$B$205,0))))</f>
        <v/>
      </c>
      <c r="E106" s="7"/>
      <c r="F106" s="8"/>
      <c r="G106" s="7"/>
      <c r="H106" s="7"/>
    </row>
    <row r="107" spans="1:8">
      <c r="A107" s="14"/>
      <c r="B107" s="7"/>
      <c r="C107" s="7"/>
      <c r="D107" s="15" t="str">
        <f>IF($C107="","",IF(COUNTIF(PRODUTOS!$B$6:$B$205,$C107)=0,"SKU NÃO CADASTRADO",INDEX(PRODUTOS!$A$6:$A$205,MATCH($C107,PRODUTOS!$B$6:$B$205,0))))</f>
        <v/>
      </c>
      <c r="E107" s="7"/>
      <c r="F107" s="8"/>
      <c r="G107" s="7"/>
      <c r="H107" s="7"/>
    </row>
    <row r="108" spans="1:8">
      <c r="A108" s="14"/>
      <c r="B108" s="7"/>
      <c r="C108" s="7"/>
      <c r="D108" s="15" t="str">
        <f>IF($C108="","",IF(COUNTIF(PRODUTOS!$B$6:$B$205,$C108)=0,"SKU NÃO CADASTRADO",INDEX(PRODUTOS!$A$6:$A$205,MATCH($C108,PRODUTOS!$B$6:$B$205,0))))</f>
        <v/>
      </c>
      <c r="E108" s="7"/>
      <c r="F108" s="8"/>
      <c r="G108" s="7"/>
      <c r="H108" s="7"/>
    </row>
    <row r="109" spans="1:8">
      <c r="A109" s="14"/>
      <c r="B109" s="7"/>
      <c r="C109" s="7"/>
      <c r="D109" s="15" t="str">
        <f>IF($C109="","",IF(COUNTIF(PRODUTOS!$B$6:$B$205,$C109)=0,"SKU NÃO CADASTRADO",INDEX(PRODUTOS!$A$6:$A$205,MATCH($C109,PRODUTOS!$B$6:$B$205,0))))</f>
        <v/>
      </c>
      <c r="E109" s="7"/>
      <c r="F109" s="8"/>
      <c r="G109" s="7"/>
      <c r="H109" s="7"/>
    </row>
    <row r="110" spans="1:8">
      <c r="A110" s="14"/>
      <c r="B110" s="7"/>
      <c r="C110" s="7"/>
      <c r="D110" s="15" t="str">
        <f>IF($C110="","",IF(COUNTIF(PRODUTOS!$B$6:$B$205,$C110)=0,"SKU NÃO CADASTRADO",INDEX(PRODUTOS!$A$6:$A$205,MATCH($C110,PRODUTOS!$B$6:$B$205,0))))</f>
        <v/>
      </c>
      <c r="E110" s="7"/>
      <c r="F110" s="8"/>
      <c r="G110" s="7"/>
      <c r="H110" s="7"/>
    </row>
    <row r="111" spans="1:8">
      <c r="A111" s="14"/>
      <c r="B111" s="7"/>
      <c r="C111" s="7"/>
      <c r="D111" s="15" t="str">
        <f>IF($C111="","",IF(COUNTIF(PRODUTOS!$B$6:$B$205,$C111)=0,"SKU NÃO CADASTRADO",INDEX(PRODUTOS!$A$6:$A$205,MATCH($C111,PRODUTOS!$B$6:$B$205,0))))</f>
        <v/>
      </c>
      <c r="E111" s="7"/>
      <c r="F111" s="8"/>
      <c r="G111" s="7"/>
      <c r="H111" s="7"/>
    </row>
    <row r="112" spans="1:8">
      <c r="A112" s="14"/>
      <c r="B112" s="7"/>
      <c r="C112" s="7"/>
      <c r="D112" s="15" t="str">
        <f>IF($C112="","",IF(COUNTIF(PRODUTOS!$B$6:$B$205,$C112)=0,"SKU NÃO CADASTRADO",INDEX(PRODUTOS!$A$6:$A$205,MATCH($C112,PRODUTOS!$B$6:$B$205,0))))</f>
        <v/>
      </c>
      <c r="E112" s="7"/>
      <c r="F112" s="8"/>
      <c r="G112" s="7"/>
      <c r="H112" s="7"/>
    </row>
    <row r="113" spans="1:8">
      <c r="A113" s="14"/>
      <c r="B113" s="7"/>
      <c r="C113" s="7"/>
      <c r="D113" s="15" t="str">
        <f>IF($C113="","",IF(COUNTIF(PRODUTOS!$B$6:$B$205,$C113)=0,"SKU NÃO CADASTRADO",INDEX(PRODUTOS!$A$6:$A$205,MATCH($C113,PRODUTOS!$B$6:$B$205,0))))</f>
        <v/>
      </c>
      <c r="E113" s="7"/>
      <c r="F113" s="8"/>
      <c r="G113" s="7"/>
      <c r="H113" s="7"/>
    </row>
    <row r="114" spans="1:8">
      <c r="A114" s="14"/>
      <c r="B114" s="7"/>
      <c r="C114" s="7"/>
      <c r="D114" s="15" t="str">
        <f>IF($C114="","",IF(COUNTIF(PRODUTOS!$B$6:$B$205,$C114)=0,"SKU NÃO CADASTRADO",INDEX(PRODUTOS!$A$6:$A$205,MATCH($C114,PRODUTOS!$B$6:$B$205,0))))</f>
        <v/>
      </c>
      <c r="E114" s="7"/>
      <c r="F114" s="8"/>
      <c r="G114" s="7"/>
      <c r="H114" s="7"/>
    </row>
    <row r="115" spans="1:8">
      <c r="A115" s="14"/>
      <c r="B115" s="7"/>
      <c r="C115" s="7"/>
      <c r="D115" s="15" t="str">
        <f>IF($C115="","",IF(COUNTIF(PRODUTOS!$B$6:$B$205,$C115)=0,"SKU NÃO CADASTRADO",INDEX(PRODUTOS!$A$6:$A$205,MATCH($C115,PRODUTOS!$B$6:$B$205,0))))</f>
        <v/>
      </c>
      <c r="E115" s="7"/>
      <c r="F115" s="8"/>
      <c r="G115" s="7"/>
      <c r="H115" s="7"/>
    </row>
    <row r="116" spans="1:8">
      <c r="A116" s="14"/>
      <c r="B116" s="7"/>
      <c r="C116" s="7"/>
      <c r="D116" s="15" t="str">
        <f>IF($C116="","",IF(COUNTIF(PRODUTOS!$B$6:$B$205,$C116)=0,"SKU NÃO CADASTRADO",INDEX(PRODUTOS!$A$6:$A$205,MATCH($C116,PRODUTOS!$B$6:$B$205,0))))</f>
        <v/>
      </c>
      <c r="E116" s="7"/>
      <c r="F116" s="8"/>
      <c r="G116" s="7"/>
      <c r="H116" s="7"/>
    </row>
    <row r="117" spans="1:8">
      <c r="A117" s="14"/>
      <c r="B117" s="7"/>
      <c r="C117" s="7"/>
      <c r="D117" s="15" t="str">
        <f>IF($C117="","",IF(COUNTIF(PRODUTOS!$B$6:$B$205,$C117)=0,"SKU NÃO CADASTRADO",INDEX(PRODUTOS!$A$6:$A$205,MATCH($C117,PRODUTOS!$B$6:$B$205,0))))</f>
        <v/>
      </c>
      <c r="E117" s="7"/>
      <c r="F117" s="8"/>
      <c r="G117" s="7"/>
      <c r="H117" s="7"/>
    </row>
    <row r="118" spans="1:8">
      <c r="A118" s="14"/>
      <c r="B118" s="7"/>
      <c r="C118" s="7"/>
      <c r="D118" s="15" t="str">
        <f>IF($C118="","",IF(COUNTIF(PRODUTOS!$B$6:$B$205,$C118)=0,"SKU NÃO CADASTRADO",INDEX(PRODUTOS!$A$6:$A$205,MATCH($C118,PRODUTOS!$B$6:$B$205,0))))</f>
        <v/>
      </c>
      <c r="E118" s="7"/>
      <c r="F118" s="8"/>
      <c r="G118" s="7"/>
      <c r="H118" s="7"/>
    </row>
    <row r="119" spans="1:8">
      <c r="A119" s="14"/>
      <c r="B119" s="7"/>
      <c r="C119" s="7"/>
      <c r="D119" s="15" t="str">
        <f>IF($C119="","",IF(COUNTIF(PRODUTOS!$B$6:$B$205,$C119)=0,"SKU NÃO CADASTRADO",INDEX(PRODUTOS!$A$6:$A$205,MATCH($C119,PRODUTOS!$B$6:$B$205,0))))</f>
        <v/>
      </c>
      <c r="E119" s="7"/>
      <c r="F119" s="8"/>
      <c r="G119" s="7"/>
      <c r="H119" s="7"/>
    </row>
    <row r="120" spans="1:8">
      <c r="A120" s="14"/>
      <c r="B120" s="7"/>
      <c r="C120" s="7"/>
      <c r="D120" s="15" t="str">
        <f>IF($C120="","",IF(COUNTIF(PRODUTOS!$B$6:$B$205,$C120)=0,"SKU NÃO CADASTRADO",INDEX(PRODUTOS!$A$6:$A$205,MATCH($C120,PRODUTOS!$B$6:$B$205,0))))</f>
        <v/>
      </c>
      <c r="E120" s="7"/>
      <c r="F120" s="8"/>
      <c r="G120" s="7"/>
      <c r="H120" s="7"/>
    </row>
    <row r="121" spans="1:8">
      <c r="A121" s="14"/>
      <c r="B121" s="7"/>
      <c r="C121" s="7"/>
      <c r="D121" s="15" t="str">
        <f>IF($C121="","",IF(COUNTIF(PRODUTOS!$B$6:$B$205,$C121)=0,"SKU NÃO CADASTRADO",INDEX(PRODUTOS!$A$6:$A$205,MATCH($C121,PRODUTOS!$B$6:$B$205,0))))</f>
        <v/>
      </c>
      <c r="E121" s="7"/>
      <c r="F121" s="8"/>
      <c r="G121" s="7"/>
      <c r="H121" s="7"/>
    </row>
    <row r="122" spans="1:8">
      <c r="A122" s="14"/>
      <c r="B122" s="7"/>
      <c r="C122" s="7"/>
      <c r="D122" s="15" t="str">
        <f>IF($C122="","",IF(COUNTIF(PRODUTOS!$B$6:$B$205,$C122)=0,"SKU NÃO CADASTRADO",INDEX(PRODUTOS!$A$6:$A$205,MATCH($C122,PRODUTOS!$B$6:$B$205,0))))</f>
        <v/>
      </c>
      <c r="E122" s="7"/>
      <c r="F122" s="8"/>
      <c r="G122" s="7"/>
      <c r="H122" s="7"/>
    </row>
    <row r="123" spans="1:8">
      <c r="A123" s="14"/>
      <c r="B123" s="7"/>
      <c r="C123" s="7"/>
      <c r="D123" s="15" t="str">
        <f>IF($C123="","",IF(COUNTIF(PRODUTOS!$B$6:$B$205,$C123)=0,"SKU NÃO CADASTRADO",INDEX(PRODUTOS!$A$6:$A$205,MATCH($C123,PRODUTOS!$B$6:$B$205,0))))</f>
        <v/>
      </c>
      <c r="E123" s="7"/>
      <c r="F123" s="8"/>
      <c r="G123" s="7"/>
      <c r="H123" s="7"/>
    </row>
    <row r="124" spans="1:8">
      <c r="A124" s="14"/>
      <c r="B124" s="7"/>
      <c r="C124" s="7"/>
      <c r="D124" s="15" t="str">
        <f>IF($C124="","",IF(COUNTIF(PRODUTOS!$B$6:$B$205,$C124)=0,"SKU NÃO CADASTRADO",INDEX(PRODUTOS!$A$6:$A$205,MATCH($C124,PRODUTOS!$B$6:$B$205,0))))</f>
        <v/>
      </c>
      <c r="E124" s="7"/>
      <c r="F124" s="8"/>
      <c r="G124" s="7"/>
      <c r="H124" s="7"/>
    </row>
    <row r="125" spans="1:8">
      <c r="A125" s="14"/>
      <c r="B125" s="7"/>
      <c r="C125" s="7"/>
      <c r="D125" s="15" t="str">
        <f>IF($C125="","",IF(COUNTIF(PRODUTOS!$B$6:$B$205,$C125)=0,"SKU NÃO CADASTRADO",INDEX(PRODUTOS!$A$6:$A$205,MATCH($C125,PRODUTOS!$B$6:$B$205,0))))</f>
        <v/>
      </c>
      <c r="E125" s="7"/>
      <c r="F125" s="8"/>
      <c r="G125" s="7"/>
      <c r="H125" s="7"/>
    </row>
    <row r="126" spans="1:8">
      <c r="A126" s="14"/>
      <c r="B126" s="7"/>
      <c r="C126" s="7"/>
      <c r="D126" s="15" t="str">
        <f>IF($C126="","",IF(COUNTIF(PRODUTOS!$B$6:$B$205,$C126)=0,"SKU NÃO CADASTRADO",INDEX(PRODUTOS!$A$6:$A$205,MATCH($C126,PRODUTOS!$B$6:$B$205,0))))</f>
        <v/>
      </c>
      <c r="E126" s="7"/>
      <c r="F126" s="8"/>
      <c r="G126" s="7"/>
      <c r="H126" s="7"/>
    </row>
    <row r="127" spans="1:8">
      <c r="A127" s="14"/>
      <c r="B127" s="7"/>
      <c r="C127" s="7"/>
      <c r="D127" s="15" t="str">
        <f>IF($C127="","",IF(COUNTIF(PRODUTOS!$B$6:$B$205,$C127)=0,"SKU NÃO CADASTRADO",INDEX(PRODUTOS!$A$6:$A$205,MATCH($C127,PRODUTOS!$B$6:$B$205,0))))</f>
        <v/>
      </c>
      <c r="E127" s="7"/>
      <c r="F127" s="8"/>
      <c r="G127" s="7"/>
      <c r="H127" s="7"/>
    </row>
    <row r="128" spans="1:8">
      <c r="A128" s="14"/>
      <c r="B128" s="7"/>
      <c r="C128" s="7"/>
      <c r="D128" s="15" t="str">
        <f>IF($C128="","",IF(COUNTIF(PRODUTOS!$B$6:$B$205,$C128)=0,"SKU NÃO CADASTRADO",INDEX(PRODUTOS!$A$6:$A$205,MATCH($C128,PRODUTOS!$B$6:$B$205,0))))</f>
        <v/>
      </c>
      <c r="E128" s="7"/>
      <c r="F128" s="8"/>
      <c r="G128" s="7"/>
      <c r="H128" s="7"/>
    </row>
    <row r="129" spans="1:8">
      <c r="A129" s="14"/>
      <c r="B129" s="7"/>
      <c r="C129" s="7"/>
      <c r="D129" s="15" t="str">
        <f>IF($C129="","",IF(COUNTIF(PRODUTOS!$B$6:$B$205,$C129)=0,"SKU NÃO CADASTRADO",INDEX(PRODUTOS!$A$6:$A$205,MATCH($C129,PRODUTOS!$B$6:$B$205,0))))</f>
        <v/>
      </c>
      <c r="E129" s="7"/>
      <c r="F129" s="8"/>
      <c r="G129" s="7"/>
      <c r="H129" s="7"/>
    </row>
    <row r="130" spans="1:8">
      <c r="A130" s="14"/>
      <c r="B130" s="7"/>
      <c r="C130" s="7"/>
      <c r="D130" s="15" t="str">
        <f>IF($C130="","",IF(COUNTIF(PRODUTOS!$B$6:$B$205,$C130)=0,"SKU NÃO CADASTRADO",INDEX(PRODUTOS!$A$6:$A$205,MATCH($C130,PRODUTOS!$B$6:$B$205,0))))</f>
        <v/>
      </c>
      <c r="E130" s="7"/>
      <c r="F130" s="8"/>
      <c r="G130" s="7"/>
      <c r="H130" s="7"/>
    </row>
    <row r="131" spans="1:8">
      <c r="A131" s="14"/>
      <c r="B131" s="7"/>
      <c r="C131" s="7"/>
      <c r="D131" s="15" t="str">
        <f>IF($C131="","",IF(COUNTIF(PRODUTOS!$B$6:$B$205,$C131)=0,"SKU NÃO CADASTRADO",INDEX(PRODUTOS!$A$6:$A$205,MATCH($C131,PRODUTOS!$B$6:$B$205,0))))</f>
        <v/>
      </c>
      <c r="E131" s="7"/>
      <c r="F131" s="8"/>
      <c r="G131" s="7"/>
      <c r="H131" s="7"/>
    </row>
    <row r="132" spans="1:8">
      <c r="A132" s="14"/>
      <c r="B132" s="7"/>
      <c r="C132" s="7"/>
      <c r="D132" s="15" t="str">
        <f>IF($C132="","",IF(COUNTIF(PRODUTOS!$B$6:$B$205,$C132)=0,"SKU NÃO CADASTRADO",INDEX(PRODUTOS!$A$6:$A$205,MATCH($C132,PRODUTOS!$B$6:$B$205,0))))</f>
        <v/>
      </c>
      <c r="E132" s="7"/>
      <c r="F132" s="8"/>
      <c r="G132" s="7"/>
      <c r="H132" s="7"/>
    </row>
    <row r="133" spans="1:8">
      <c r="A133" s="14"/>
      <c r="B133" s="7"/>
      <c r="C133" s="7"/>
      <c r="D133" s="15" t="str">
        <f>IF($C133="","",IF(COUNTIF(PRODUTOS!$B$6:$B$205,$C133)=0,"SKU NÃO CADASTRADO",INDEX(PRODUTOS!$A$6:$A$205,MATCH($C133,PRODUTOS!$B$6:$B$205,0))))</f>
        <v/>
      </c>
      <c r="E133" s="7"/>
      <c r="F133" s="8"/>
      <c r="G133" s="7"/>
      <c r="H133" s="7"/>
    </row>
    <row r="134" spans="1:8">
      <c r="A134" s="14"/>
      <c r="B134" s="7"/>
      <c r="C134" s="7"/>
      <c r="D134" s="15" t="str">
        <f>IF($C134="","",IF(COUNTIF(PRODUTOS!$B$6:$B$205,$C134)=0,"SKU NÃO CADASTRADO",INDEX(PRODUTOS!$A$6:$A$205,MATCH($C134,PRODUTOS!$B$6:$B$205,0))))</f>
        <v/>
      </c>
      <c r="E134" s="7"/>
      <c r="F134" s="8"/>
      <c r="G134" s="7"/>
      <c r="H134" s="7"/>
    </row>
    <row r="135" spans="1:8">
      <c r="A135" s="14"/>
      <c r="B135" s="7"/>
      <c r="C135" s="7"/>
      <c r="D135" s="15" t="str">
        <f>IF($C135="","",IF(COUNTIF(PRODUTOS!$B$6:$B$205,$C135)=0,"SKU NÃO CADASTRADO",INDEX(PRODUTOS!$A$6:$A$205,MATCH($C135,PRODUTOS!$B$6:$B$205,0))))</f>
        <v/>
      </c>
      <c r="E135" s="7"/>
      <c r="F135" s="8"/>
      <c r="G135" s="7"/>
      <c r="H135" s="7"/>
    </row>
    <row r="136" spans="1:8">
      <c r="A136" s="14"/>
      <c r="B136" s="7"/>
      <c r="C136" s="7"/>
      <c r="D136" s="15" t="str">
        <f>IF($C136="","",IF(COUNTIF(PRODUTOS!$B$6:$B$205,$C136)=0,"SKU NÃO CADASTRADO",INDEX(PRODUTOS!$A$6:$A$205,MATCH($C136,PRODUTOS!$B$6:$B$205,0))))</f>
        <v/>
      </c>
      <c r="E136" s="7"/>
      <c r="F136" s="8"/>
      <c r="G136" s="7"/>
      <c r="H136" s="7"/>
    </row>
    <row r="137" spans="1:8">
      <c r="A137" s="14"/>
      <c r="B137" s="7"/>
      <c r="C137" s="7"/>
      <c r="D137" s="15" t="str">
        <f>IF($C137="","",IF(COUNTIF(PRODUTOS!$B$6:$B$205,$C137)=0,"SKU NÃO CADASTRADO",INDEX(PRODUTOS!$A$6:$A$205,MATCH($C137,PRODUTOS!$B$6:$B$205,0))))</f>
        <v/>
      </c>
      <c r="E137" s="7"/>
      <c r="F137" s="8"/>
      <c r="G137" s="7"/>
      <c r="H137" s="7"/>
    </row>
    <row r="138" spans="1:8">
      <c r="A138" s="14"/>
      <c r="B138" s="7"/>
      <c r="C138" s="7"/>
      <c r="D138" s="15" t="str">
        <f>IF($C138="","",IF(COUNTIF(PRODUTOS!$B$6:$B$205,$C138)=0,"SKU NÃO CADASTRADO",INDEX(PRODUTOS!$A$6:$A$205,MATCH($C138,PRODUTOS!$B$6:$B$205,0))))</f>
        <v/>
      </c>
      <c r="E138" s="7"/>
      <c r="F138" s="8"/>
      <c r="G138" s="7"/>
      <c r="H138" s="7"/>
    </row>
    <row r="139" spans="1:8">
      <c r="A139" s="14"/>
      <c r="B139" s="7"/>
      <c r="C139" s="7"/>
      <c r="D139" s="15" t="str">
        <f>IF($C139="","",IF(COUNTIF(PRODUTOS!$B$6:$B$205,$C139)=0,"SKU NÃO CADASTRADO",INDEX(PRODUTOS!$A$6:$A$205,MATCH($C139,PRODUTOS!$B$6:$B$205,0))))</f>
        <v/>
      </c>
      <c r="E139" s="7"/>
      <c r="F139" s="8"/>
      <c r="G139" s="7"/>
      <c r="H139" s="7"/>
    </row>
    <row r="140" spans="1:8">
      <c r="A140" s="14"/>
      <c r="B140" s="7"/>
      <c r="C140" s="7"/>
      <c r="D140" s="15" t="str">
        <f>IF($C140="","",IF(COUNTIF(PRODUTOS!$B$6:$B$205,$C140)=0,"SKU NÃO CADASTRADO",INDEX(PRODUTOS!$A$6:$A$205,MATCH($C140,PRODUTOS!$B$6:$B$205,0))))</f>
        <v/>
      </c>
      <c r="E140" s="7"/>
      <c r="F140" s="8"/>
      <c r="G140" s="7"/>
      <c r="H140" s="7"/>
    </row>
    <row r="141" spans="1:8">
      <c r="A141" s="14"/>
      <c r="B141" s="7"/>
      <c r="C141" s="7"/>
      <c r="D141" s="15" t="str">
        <f>IF($C141="","",IF(COUNTIF(PRODUTOS!$B$6:$B$205,$C141)=0,"SKU NÃO CADASTRADO",INDEX(PRODUTOS!$A$6:$A$205,MATCH($C141,PRODUTOS!$B$6:$B$205,0))))</f>
        <v/>
      </c>
      <c r="E141" s="7"/>
      <c r="F141" s="8"/>
      <c r="G141" s="7"/>
      <c r="H141" s="7"/>
    </row>
    <row r="142" spans="1:8">
      <c r="A142" s="14"/>
      <c r="B142" s="7"/>
      <c r="C142" s="7"/>
      <c r="D142" s="15" t="str">
        <f>IF($C142="","",IF(COUNTIF(PRODUTOS!$B$6:$B$205,$C142)=0,"SKU NÃO CADASTRADO",INDEX(PRODUTOS!$A$6:$A$205,MATCH($C142,PRODUTOS!$B$6:$B$205,0))))</f>
        <v/>
      </c>
      <c r="E142" s="7"/>
      <c r="F142" s="8"/>
      <c r="G142" s="7"/>
      <c r="H142" s="7"/>
    </row>
    <row r="143" spans="1:8">
      <c r="A143" s="14"/>
      <c r="B143" s="7"/>
      <c r="C143" s="7"/>
      <c r="D143" s="15" t="str">
        <f>IF($C143="","",IF(COUNTIF(PRODUTOS!$B$6:$B$205,$C143)=0,"SKU NÃO CADASTRADO",INDEX(PRODUTOS!$A$6:$A$205,MATCH($C143,PRODUTOS!$B$6:$B$205,0))))</f>
        <v/>
      </c>
      <c r="E143" s="7"/>
      <c r="F143" s="8"/>
      <c r="G143" s="7"/>
      <c r="H143" s="7"/>
    </row>
    <row r="144" spans="1:8">
      <c r="A144" s="14"/>
      <c r="B144" s="7"/>
      <c r="C144" s="7"/>
      <c r="D144" s="15" t="str">
        <f>IF($C144="","",IF(COUNTIF(PRODUTOS!$B$6:$B$205,$C144)=0,"SKU NÃO CADASTRADO",INDEX(PRODUTOS!$A$6:$A$205,MATCH($C144,PRODUTOS!$B$6:$B$205,0))))</f>
        <v/>
      </c>
      <c r="E144" s="7"/>
      <c r="F144" s="8"/>
      <c r="G144" s="7"/>
      <c r="H144" s="7"/>
    </row>
    <row r="145" spans="1:8">
      <c r="A145" s="14"/>
      <c r="B145" s="7"/>
      <c r="C145" s="7"/>
      <c r="D145" s="15" t="str">
        <f>IF($C145="","",IF(COUNTIF(PRODUTOS!$B$6:$B$205,$C145)=0,"SKU NÃO CADASTRADO",INDEX(PRODUTOS!$A$6:$A$205,MATCH($C145,PRODUTOS!$B$6:$B$205,0))))</f>
        <v/>
      </c>
      <c r="E145" s="7"/>
      <c r="F145" s="8"/>
      <c r="G145" s="7"/>
      <c r="H145" s="7"/>
    </row>
    <row r="146" spans="1:8">
      <c r="A146" s="14"/>
      <c r="B146" s="7"/>
      <c r="C146" s="7"/>
      <c r="D146" s="15" t="str">
        <f>IF($C146="","",IF(COUNTIF(PRODUTOS!$B$6:$B$205,$C146)=0,"SKU NÃO CADASTRADO",INDEX(PRODUTOS!$A$6:$A$205,MATCH($C146,PRODUTOS!$B$6:$B$205,0))))</f>
        <v/>
      </c>
      <c r="E146" s="7"/>
      <c r="F146" s="8"/>
      <c r="G146" s="7"/>
      <c r="H146" s="7"/>
    </row>
    <row r="147" spans="1:8">
      <c r="A147" s="14"/>
      <c r="B147" s="7"/>
      <c r="C147" s="7"/>
      <c r="D147" s="15" t="str">
        <f>IF($C147="","",IF(COUNTIF(PRODUTOS!$B$6:$B$205,$C147)=0,"SKU NÃO CADASTRADO",INDEX(PRODUTOS!$A$6:$A$205,MATCH($C147,PRODUTOS!$B$6:$B$205,0))))</f>
        <v/>
      </c>
      <c r="E147" s="7"/>
      <c r="F147" s="8"/>
      <c r="G147" s="7"/>
      <c r="H147" s="7"/>
    </row>
    <row r="148" spans="1:8">
      <c r="A148" s="14"/>
      <c r="B148" s="7"/>
      <c r="C148" s="7"/>
      <c r="D148" s="15" t="str">
        <f>IF($C148="","",IF(COUNTIF(PRODUTOS!$B$6:$B$205,$C148)=0,"SKU NÃO CADASTRADO",INDEX(PRODUTOS!$A$6:$A$205,MATCH($C148,PRODUTOS!$B$6:$B$205,0))))</f>
        <v/>
      </c>
      <c r="E148" s="7"/>
      <c r="F148" s="8"/>
      <c r="G148" s="7"/>
      <c r="H148" s="7"/>
    </row>
    <row r="149" spans="1:8">
      <c r="A149" s="14"/>
      <c r="B149" s="7"/>
      <c r="C149" s="7"/>
      <c r="D149" s="15" t="str">
        <f>IF($C149="","",IF(COUNTIF(PRODUTOS!$B$6:$B$205,$C149)=0,"SKU NÃO CADASTRADO",INDEX(PRODUTOS!$A$6:$A$205,MATCH($C149,PRODUTOS!$B$6:$B$205,0))))</f>
        <v/>
      </c>
      <c r="E149" s="7"/>
      <c r="F149" s="8"/>
      <c r="G149" s="7"/>
      <c r="H149" s="7"/>
    </row>
    <row r="150" spans="1:8">
      <c r="A150" s="14"/>
      <c r="B150" s="7"/>
      <c r="C150" s="7"/>
      <c r="D150" s="15" t="str">
        <f>IF($C150="","",IF(COUNTIF(PRODUTOS!$B$6:$B$205,$C150)=0,"SKU NÃO CADASTRADO",INDEX(PRODUTOS!$A$6:$A$205,MATCH($C150,PRODUTOS!$B$6:$B$205,0))))</f>
        <v/>
      </c>
      <c r="E150" s="7"/>
      <c r="F150" s="8"/>
      <c r="G150" s="7"/>
      <c r="H150" s="7"/>
    </row>
    <row r="151" spans="1:8">
      <c r="A151" s="14"/>
      <c r="B151" s="7"/>
      <c r="C151" s="7"/>
      <c r="D151" s="15" t="str">
        <f>IF($C151="","",IF(COUNTIF(PRODUTOS!$B$6:$B$205,$C151)=0,"SKU NÃO CADASTRADO",INDEX(PRODUTOS!$A$6:$A$205,MATCH($C151,PRODUTOS!$B$6:$B$205,0))))</f>
        <v/>
      </c>
      <c r="E151" s="7"/>
      <c r="F151" s="8"/>
      <c r="G151" s="7"/>
      <c r="H151" s="7"/>
    </row>
    <row r="152" spans="1:8">
      <c r="A152" s="14"/>
      <c r="B152" s="7"/>
      <c r="C152" s="7"/>
      <c r="D152" s="15" t="str">
        <f>IF($C152="","",IF(COUNTIF(PRODUTOS!$B$6:$B$205,$C152)=0,"SKU NÃO CADASTRADO",INDEX(PRODUTOS!$A$6:$A$205,MATCH($C152,PRODUTOS!$B$6:$B$205,0))))</f>
        <v/>
      </c>
      <c r="E152" s="7"/>
      <c r="F152" s="8"/>
      <c r="G152" s="7"/>
      <c r="H152" s="7"/>
    </row>
    <row r="153" spans="1:8">
      <c r="A153" s="14"/>
      <c r="B153" s="7"/>
      <c r="C153" s="7"/>
      <c r="D153" s="15" t="str">
        <f>IF($C153="","",IF(COUNTIF(PRODUTOS!$B$6:$B$205,$C153)=0,"SKU NÃO CADASTRADO",INDEX(PRODUTOS!$A$6:$A$205,MATCH($C153,PRODUTOS!$B$6:$B$205,0))))</f>
        <v/>
      </c>
      <c r="E153" s="7"/>
      <c r="F153" s="8"/>
      <c r="G153" s="7"/>
      <c r="H153" s="7"/>
    </row>
    <row r="154" spans="1:8">
      <c r="A154" s="14"/>
      <c r="B154" s="7"/>
      <c r="C154" s="7"/>
      <c r="D154" s="15" t="str">
        <f>IF($C154="","",IF(COUNTIF(PRODUTOS!$B$6:$B$205,$C154)=0,"SKU NÃO CADASTRADO",INDEX(PRODUTOS!$A$6:$A$205,MATCH($C154,PRODUTOS!$B$6:$B$205,0))))</f>
        <v/>
      </c>
      <c r="E154" s="7"/>
      <c r="F154" s="8"/>
      <c r="G154" s="7"/>
      <c r="H154" s="7"/>
    </row>
    <row r="155" spans="1:8">
      <c r="A155" s="14"/>
      <c r="B155" s="7"/>
      <c r="C155" s="7"/>
      <c r="D155" s="15" t="str">
        <f>IF($C155="","",IF(COUNTIF(PRODUTOS!$B$6:$B$205,$C155)=0,"SKU NÃO CADASTRADO",INDEX(PRODUTOS!$A$6:$A$205,MATCH($C155,PRODUTOS!$B$6:$B$205,0))))</f>
        <v/>
      </c>
      <c r="E155" s="7"/>
      <c r="F155" s="8"/>
      <c r="G155" s="7"/>
      <c r="H155" s="7"/>
    </row>
    <row r="156" spans="1:8">
      <c r="A156" s="14"/>
      <c r="B156" s="7"/>
      <c r="C156" s="7"/>
      <c r="D156" s="15" t="str">
        <f>IF($C156="","",IF(COUNTIF(PRODUTOS!$B$6:$B$205,$C156)=0,"SKU NÃO CADASTRADO",INDEX(PRODUTOS!$A$6:$A$205,MATCH($C156,PRODUTOS!$B$6:$B$205,0))))</f>
        <v/>
      </c>
      <c r="E156" s="7"/>
      <c r="F156" s="8"/>
      <c r="G156" s="7"/>
      <c r="H156" s="7"/>
    </row>
    <row r="157" spans="1:8">
      <c r="A157" s="14"/>
      <c r="B157" s="7"/>
      <c r="C157" s="7"/>
      <c r="D157" s="15" t="str">
        <f>IF($C157="","",IF(COUNTIF(PRODUTOS!$B$6:$B$205,$C157)=0,"SKU NÃO CADASTRADO",INDEX(PRODUTOS!$A$6:$A$205,MATCH($C157,PRODUTOS!$B$6:$B$205,0))))</f>
        <v/>
      </c>
      <c r="E157" s="7"/>
      <c r="F157" s="8"/>
      <c r="G157" s="7"/>
      <c r="H157" s="7"/>
    </row>
    <row r="158" spans="1:8">
      <c r="A158" s="14"/>
      <c r="B158" s="7"/>
      <c r="C158" s="7"/>
      <c r="D158" s="15" t="str">
        <f>IF($C158="","",IF(COUNTIF(PRODUTOS!$B$6:$B$205,$C158)=0,"SKU NÃO CADASTRADO",INDEX(PRODUTOS!$A$6:$A$205,MATCH($C158,PRODUTOS!$B$6:$B$205,0))))</f>
        <v/>
      </c>
      <c r="E158" s="7"/>
      <c r="F158" s="8"/>
      <c r="G158" s="7"/>
      <c r="H158" s="7"/>
    </row>
    <row r="159" spans="1:8">
      <c r="A159" s="14"/>
      <c r="B159" s="7"/>
      <c r="C159" s="7"/>
      <c r="D159" s="15" t="str">
        <f>IF($C159="","",IF(COUNTIF(PRODUTOS!$B$6:$B$205,$C159)=0,"SKU NÃO CADASTRADO",INDEX(PRODUTOS!$A$6:$A$205,MATCH($C159,PRODUTOS!$B$6:$B$205,0))))</f>
        <v/>
      </c>
      <c r="E159" s="7"/>
      <c r="F159" s="8"/>
      <c r="G159" s="7"/>
      <c r="H159" s="7"/>
    </row>
    <row r="160" spans="1:8">
      <c r="A160" s="14"/>
      <c r="B160" s="7"/>
      <c r="C160" s="7"/>
      <c r="D160" s="15" t="str">
        <f>IF($C160="","",IF(COUNTIF(PRODUTOS!$B$6:$B$205,$C160)=0,"SKU NÃO CADASTRADO",INDEX(PRODUTOS!$A$6:$A$205,MATCH($C160,PRODUTOS!$B$6:$B$205,0))))</f>
        <v/>
      </c>
      <c r="E160" s="7"/>
      <c r="F160" s="8"/>
      <c r="G160" s="7"/>
      <c r="H160" s="7"/>
    </row>
    <row r="161" spans="1:8">
      <c r="A161" s="14"/>
      <c r="B161" s="7"/>
      <c r="C161" s="7"/>
      <c r="D161" s="15" t="str">
        <f>IF($C161="","",IF(COUNTIF(PRODUTOS!$B$6:$B$205,$C161)=0,"SKU NÃO CADASTRADO",INDEX(PRODUTOS!$A$6:$A$205,MATCH($C161,PRODUTOS!$B$6:$B$205,0))))</f>
        <v/>
      </c>
      <c r="E161" s="7"/>
      <c r="F161" s="8"/>
      <c r="G161" s="7"/>
      <c r="H161" s="7"/>
    </row>
    <row r="162" spans="1:8">
      <c r="A162" s="14"/>
      <c r="B162" s="7"/>
      <c r="C162" s="7"/>
      <c r="D162" s="15" t="str">
        <f>IF($C162="","",IF(COUNTIF(PRODUTOS!$B$6:$B$205,$C162)=0,"SKU NÃO CADASTRADO",INDEX(PRODUTOS!$A$6:$A$205,MATCH($C162,PRODUTOS!$B$6:$B$205,0))))</f>
        <v/>
      </c>
      <c r="E162" s="7"/>
      <c r="F162" s="8"/>
      <c r="G162" s="7"/>
      <c r="H162" s="7"/>
    </row>
    <row r="163" spans="1:8">
      <c r="A163" s="14"/>
      <c r="B163" s="7"/>
      <c r="C163" s="7"/>
      <c r="D163" s="15" t="str">
        <f>IF($C163="","",IF(COUNTIF(PRODUTOS!$B$6:$B$205,$C163)=0,"SKU NÃO CADASTRADO",INDEX(PRODUTOS!$A$6:$A$205,MATCH($C163,PRODUTOS!$B$6:$B$205,0))))</f>
        <v/>
      </c>
      <c r="E163" s="7"/>
      <c r="F163" s="8"/>
      <c r="G163" s="7"/>
      <c r="H163" s="7"/>
    </row>
    <row r="164" spans="1:8">
      <c r="A164" s="14"/>
      <c r="B164" s="7"/>
      <c r="C164" s="7"/>
      <c r="D164" s="15" t="str">
        <f>IF($C164="","",IF(COUNTIF(PRODUTOS!$B$6:$B$205,$C164)=0,"SKU NÃO CADASTRADO",INDEX(PRODUTOS!$A$6:$A$205,MATCH($C164,PRODUTOS!$B$6:$B$205,0))))</f>
        <v/>
      </c>
      <c r="E164" s="7"/>
      <c r="F164" s="8"/>
      <c r="G164" s="7"/>
      <c r="H164" s="7"/>
    </row>
    <row r="165" spans="1:8">
      <c r="A165" s="14"/>
      <c r="B165" s="7"/>
      <c r="C165" s="7"/>
      <c r="D165" s="15" t="str">
        <f>IF($C165="","",IF(COUNTIF(PRODUTOS!$B$6:$B$205,$C165)=0,"SKU NÃO CADASTRADO",INDEX(PRODUTOS!$A$6:$A$205,MATCH($C165,PRODUTOS!$B$6:$B$205,0))))</f>
        <v/>
      </c>
      <c r="E165" s="7"/>
      <c r="F165" s="8"/>
      <c r="G165" s="7"/>
      <c r="H165" s="7"/>
    </row>
    <row r="166" spans="1:8">
      <c r="A166" s="14"/>
      <c r="B166" s="7"/>
      <c r="C166" s="7"/>
      <c r="D166" s="15" t="str">
        <f>IF($C166="","",IF(COUNTIF(PRODUTOS!$B$6:$B$205,$C166)=0,"SKU NÃO CADASTRADO",INDEX(PRODUTOS!$A$6:$A$205,MATCH($C166,PRODUTOS!$B$6:$B$205,0))))</f>
        <v/>
      </c>
      <c r="E166" s="7"/>
      <c r="F166" s="8"/>
      <c r="G166" s="7"/>
      <c r="H166" s="7"/>
    </row>
    <row r="167" spans="1:8">
      <c r="A167" s="14"/>
      <c r="B167" s="7"/>
      <c r="C167" s="7"/>
      <c r="D167" s="15" t="str">
        <f>IF($C167="","",IF(COUNTIF(PRODUTOS!$B$6:$B$205,$C167)=0,"SKU NÃO CADASTRADO",INDEX(PRODUTOS!$A$6:$A$205,MATCH($C167,PRODUTOS!$B$6:$B$205,0))))</f>
        <v/>
      </c>
      <c r="E167" s="7"/>
      <c r="F167" s="8"/>
      <c r="G167" s="7"/>
      <c r="H167" s="7"/>
    </row>
    <row r="168" spans="1:8">
      <c r="A168" s="14"/>
      <c r="B168" s="7"/>
      <c r="C168" s="7"/>
      <c r="D168" s="15" t="str">
        <f>IF($C168="","",IF(COUNTIF(PRODUTOS!$B$6:$B$205,$C168)=0,"SKU NÃO CADASTRADO",INDEX(PRODUTOS!$A$6:$A$205,MATCH($C168,PRODUTOS!$B$6:$B$205,0))))</f>
        <v/>
      </c>
      <c r="E168" s="7"/>
      <c r="F168" s="8"/>
      <c r="G168" s="7"/>
      <c r="H168" s="7"/>
    </row>
    <row r="169" spans="1:8">
      <c r="A169" s="14"/>
      <c r="B169" s="7"/>
      <c r="C169" s="7"/>
      <c r="D169" s="15" t="str">
        <f>IF($C169="","",IF(COUNTIF(PRODUTOS!$B$6:$B$205,$C169)=0,"SKU NÃO CADASTRADO",INDEX(PRODUTOS!$A$6:$A$205,MATCH($C169,PRODUTOS!$B$6:$B$205,0))))</f>
        <v/>
      </c>
      <c r="E169" s="7"/>
      <c r="F169" s="8"/>
      <c r="G169" s="7"/>
      <c r="H169" s="7"/>
    </row>
    <row r="170" spans="1:8">
      <c r="A170" s="14"/>
      <c r="B170" s="7"/>
      <c r="C170" s="7"/>
      <c r="D170" s="15" t="str">
        <f>IF($C170="","",IF(COUNTIF(PRODUTOS!$B$6:$B$205,$C170)=0,"SKU NÃO CADASTRADO",INDEX(PRODUTOS!$A$6:$A$205,MATCH($C170,PRODUTOS!$B$6:$B$205,0))))</f>
        <v/>
      </c>
      <c r="E170" s="7"/>
      <c r="F170" s="8"/>
      <c r="G170" s="7"/>
      <c r="H170" s="7"/>
    </row>
    <row r="171" spans="1:8">
      <c r="A171" s="14"/>
      <c r="B171" s="7"/>
      <c r="C171" s="7"/>
      <c r="D171" s="15" t="str">
        <f>IF($C171="","",IF(COUNTIF(PRODUTOS!$B$6:$B$205,$C171)=0,"SKU NÃO CADASTRADO",INDEX(PRODUTOS!$A$6:$A$205,MATCH($C171,PRODUTOS!$B$6:$B$205,0))))</f>
        <v/>
      </c>
      <c r="E171" s="7"/>
      <c r="F171" s="8"/>
      <c r="G171" s="7"/>
      <c r="H171" s="7"/>
    </row>
    <row r="172" spans="1:8">
      <c r="A172" s="14"/>
      <c r="B172" s="7"/>
      <c r="C172" s="7"/>
      <c r="D172" s="15" t="str">
        <f>IF($C172="","",IF(COUNTIF(PRODUTOS!$B$6:$B$205,$C172)=0,"SKU NÃO CADASTRADO",INDEX(PRODUTOS!$A$6:$A$205,MATCH($C172,PRODUTOS!$B$6:$B$205,0))))</f>
        <v/>
      </c>
      <c r="E172" s="7"/>
      <c r="F172" s="8"/>
      <c r="G172" s="7"/>
      <c r="H172" s="7"/>
    </row>
    <row r="173" spans="1:8">
      <c r="A173" s="14"/>
      <c r="B173" s="7"/>
      <c r="C173" s="7"/>
      <c r="D173" s="15" t="str">
        <f>IF($C173="","",IF(COUNTIF(PRODUTOS!$B$6:$B$205,$C173)=0,"SKU NÃO CADASTRADO",INDEX(PRODUTOS!$A$6:$A$205,MATCH($C173,PRODUTOS!$B$6:$B$205,0))))</f>
        <v/>
      </c>
      <c r="E173" s="7"/>
      <c r="F173" s="8"/>
      <c r="G173" s="7"/>
      <c r="H173" s="7"/>
    </row>
    <row r="174" spans="1:8">
      <c r="A174" s="14"/>
      <c r="B174" s="7"/>
      <c r="C174" s="7"/>
      <c r="D174" s="15" t="str">
        <f>IF($C174="","",IF(COUNTIF(PRODUTOS!$B$6:$B$205,$C174)=0,"SKU NÃO CADASTRADO",INDEX(PRODUTOS!$A$6:$A$205,MATCH($C174,PRODUTOS!$B$6:$B$205,0))))</f>
        <v/>
      </c>
      <c r="E174" s="7"/>
      <c r="F174" s="8"/>
      <c r="G174" s="7"/>
      <c r="H174" s="7"/>
    </row>
    <row r="175" spans="1:8">
      <c r="A175" s="14"/>
      <c r="B175" s="7"/>
      <c r="C175" s="7"/>
      <c r="D175" s="15" t="str">
        <f>IF($C175="","",IF(COUNTIF(PRODUTOS!$B$6:$B$205,$C175)=0,"SKU NÃO CADASTRADO",INDEX(PRODUTOS!$A$6:$A$205,MATCH($C175,PRODUTOS!$B$6:$B$205,0))))</f>
        <v/>
      </c>
      <c r="E175" s="7"/>
      <c r="F175" s="8"/>
      <c r="G175" s="7"/>
      <c r="H175" s="7"/>
    </row>
    <row r="176" spans="1:8">
      <c r="A176" s="14"/>
      <c r="B176" s="7"/>
      <c r="C176" s="7"/>
      <c r="D176" s="15" t="str">
        <f>IF($C176="","",IF(COUNTIF(PRODUTOS!$B$6:$B$205,$C176)=0,"SKU NÃO CADASTRADO",INDEX(PRODUTOS!$A$6:$A$205,MATCH($C176,PRODUTOS!$B$6:$B$205,0))))</f>
        <v/>
      </c>
      <c r="E176" s="7"/>
      <c r="F176" s="8"/>
      <c r="G176" s="7"/>
      <c r="H176" s="7"/>
    </row>
    <row r="177" spans="1:8">
      <c r="A177" s="14"/>
      <c r="B177" s="7"/>
      <c r="C177" s="7"/>
      <c r="D177" s="15" t="str">
        <f>IF($C177="","",IF(COUNTIF(PRODUTOS!$B$6:$B$205,$C177)=0,"SKU NÃO CADASTRADO",INDEX(PRODUTOS!$A$6:$A$205,MATCH($C177,PRODUTOS!$B$6:$B$205,0))))</f>
        <v/>
      </c>
      <c r="E177" s="7"/>
      <c r="F177" s="8"/>
      <c r="G177" s="7"/>
      <c r="H177" s="7"/>
    </row>
    <row r="178" spans="1:8">
      <c r="A178" s="14"/>
      <c r="B178" s="7"/>
      <c r="C178" s="7"/>
      <c r="D178" s="15" t="str">
        <f>IF($C178="","",IF(COUNTIF(PRODUTOS!$B$6:$B$205,$C178)=0,"SKU NÃO CADASTRADO",INDEX(PRODUTOS!$A$6:$A$205,MATCH($C178,PRODUTOS!$B$6:$B$205,0))))</f>
        <v/>
      </c>
      <c r="E178" s="7"/>
      <c r="F178" s="8"/>
      <c r="G178" s="7"/>
      <c r="H178" s="7"/>
    </row>
    <row r="179" spans="1:8">
      <c r="A179" s="14"/>
      <c r="B179" s="7"/>
      <c r="C179" s="7"/>
      <c r="D179" s="15" t="str">
        <f>IF($C179="","",IF(COUNTIF(PRODUTOS!$B$6:$B$205,$C179)=0,"SKU NÃO CADASTRADO",INDEX(PRODUTOS!$A$6:$A$205,MATCH($C179,PRODUTOS!$B$6:$B$205,0))))</f>
        <v/>
      </c>
      <c r="E179" s="7"/>
      <c r="F179" s="8"/>
      <c r="G179" s="7"/>
      <c r="H179" s="7"/>
    </row>
    <row r="180" spans="1:8">
      <c r="A180" s="14"/>
      <c r="B180" s="7"/>
      <c r="C180" s="7"/>
      <c r="D180" s="15" t="str">
        <f>IF($C180="","",IF(COUNTIF(PRODUTOS!$B$6:$B$205,$C180)=0,"SKU NÃO CADASTRADO",INDEX(PRODUTOS!$A$6:$A$205,MATCH($C180,PRODUTOS!$B$6:$B$205,0))))</f>
        <v/>
      </c>
      <c r="E180" s="7"/>
      <c r="F180" s="8"/>
      <c r="G180" s="7"/>
      <c r="H180" s="7"/>
    </row>
    <row r="181" spans="1:8">
      <c r="A181" s="14"/>
      <c r="B181" s="7"/>
      <c r="C181" s="7"/>
      <c r="D181" s="15" t="str">
        <f>IF($C181="","",IF(COUNTIF(PRODUTOS!$B$6:$B$205,$C181)=0,"SKU NÃO CADASTRADO",INDEX(PRODUTOS!$A$6:$A$205,MATCH($C181,PRODUTOS!$B$6:$B$205,0))))</f>
        <v/>
      </c>
      <c r="E181" s="7"/>
      <c r="F181" s="8"/>
      <c r="G181" s="7"/>
      <c r="H181" s="7"/>
    </row>
    <row r="182" spans="1:8">
      <c r="A182" s="14"/>
      <c r="B182" s="7"/>
      <c r="C182" s="7"/>
      <c r="D182" s="15" t="str">
        <f>IF($C182="","",IF(COUNTIF(PRODUTOS!$B$6:$B$205,$C182)=0,"SKU NÃO CADASTRADO",INDEX(PRODUTOS!$A$6:$A$205,MATCH($C182,PRODUTOS!$B$6:$B$205,0))))</f>
        <v/>
      </c>
      <c r="E182" s="7"/>
      <c r="F182" s="8"/>
      <c r="G182" s="7"/>
      <c r="H182" s="7"/>
    </row>
    <row r="183" spans="1:8">
      <c r="A183" s="14"/>
      <c r="B183" s="7"/>
      <c r="C183" s="7"/>
      <c r="D183" s="15" t="str">
        <f>IF($C183="","",IF(COUNTIF(PRODUTOS!$B$6:$B$205,$C183)=0,"SKU NÃO CADASTRADO",INDEX(PRODUTOS!$A$6:$A$205,MATCH($C183,PRODUTOS!$B$6:$B$205,0))))</f>
        <v/>
      </c>
      <c r="E183" s="7"/>
      <c r="F183" s="8"/>
      <c r="G183" s="7"/>
      <c r="H183" s="7"/>
    </row>
    <row r="184" spans="1:8">
      <c r="A184" s="14"/>
      <c r="B184" s="7"/>
      <c r="C184" s="7"/>
      <c r="D184" s="15" t="str">
        <f>IF($C184="","",IF(COUNTIF(PRODUTOS!$B$6:$B$205,$C184)=0,"SKU NÃO CADASTRADO",INDEX(PRODUTOS!$A$6:$A$205,MATCH($C184,PRODUTOS!$B$6:$B$205,0))))</f>
        <v/>
      </c>
      <c r="E184" s="7"/>
      <c r="F184" s="8"/>
      <c r="G184" s="7"/>
      <c r="H184" s="7"/>
    </row>
    <row r="185" spans="1:8">
      <c r="A185" s="14"/>
      <c r="B185" s="7"/>
      <c r="C185" s="7"/>
      <c r="D185" s="15" t="str">
        <f>IF($C185="","",IF(COUNTIF(PRODUTOS!$B$6:$B$205,$C185)=0,"SKU NÃO CADASTRADO",INDEX(PRODUTOS!$A$6:$A$205,MATCH($C185,PRODUTOS!$B$6:$B$205,0))))</f>
        <v/>
      </c>
      <c r="E185" s="7"/>
      <c r="F185" s="8"/>
      <c r="G185" s="7"/>
      <c r="H185" s="7"/>
    </row>
    <row r="186" spans="1:8">
      <c r="A186" s="14"/>
      <c r="B186" s="7"/>
      <c r="C186" s="7"/>
      <c r="D186" s="15" t="str">
        <f>IF($C186="","",IF(COUNTIF(PRODUTOS!$B$6:$B$205,$C186)=0,"SKU NÃO CADASTRADO",INDEX(PRODUTOS!$A$6:$A$205,MATCH($C186,PRODUTOS!$B$6:$B$205,0))))</f>
        <v/>
      </c>
      <c r="E186" s="7"/>
      <c r="F186" s="8"/>
      <c r="G186" s="7"/>
      <c r="H186" s="7"/>
    </row>
    <row r="187" spans="1:8">
      <c r="A187" s="14"/>
      <c r="B187" s="7"/>
      <c r="C187" s="7"/>
      <c r="D187" s="15" t="str">
        <f>IF($C187="","",IF(COUNTIF(PRODUTOS!$B$6:$B$205,$C187)=0,"SKU NÃO CADASTRADO",INDEX(PRODUTOS!$A$6:$A$205,MATCH($C187,PRODUTOS!$B$6:$B$205,0))))</f>
        <v/>
      </c>
      <c r="E187" s="7"/>
      <c r="F187" s="8"/>
      <c r="G187" s="7"/>
      <c r="H187" s="7"/>
    </row>
    <row r="188" spans="1:8">
      <c r="A188" s="14"/>
      <c r="B188" s="7"/>
      <c r="C188" s="7"/>
      <c r="D188" s="15" t="str">
        <f>IF($C188="","",IF(COUNTIF(PRODUTOS!$B$6:$B$205,$C188)=0,"SKU NÃO CADASTRADO",INDEX(PRODUTOS!$A$6:$A$205,MATCH($C188,PRODUTOS!$B$6:$B$205,0))))</f>
        <v/>
      </c>
      <c r="E188" s="7"/>
      <c r="F188" s="8"/>
      <c r="G188" s="7"/>
      <c r="H188" s="7"/>
    </row>
    <row r="189" spans="1:8">
      <c r="A189" s="14"/>
      <c r="B189" s="7"/>
      <c r="C189" s="7"/>
      <c r="D189" s="15" t="str">
        <f>IF($C189="","",IF(COUNTIF(PRODUTOS!$B$6:$B$205,$C189)=0,"SKU NÃO CADASTRADO",INDEX(PRODUTOS!$A$6:$A$205,MATCH($C189,PRODUTOS!$B$6:$B$205,0))))</f>
        <v/>
      </c>
      <c r="E189" s="7"/>
      <c r="F189" s="8"/>
      <c r="G189" s="7"/>
      <c r="H189" s="7"/>
    </row>
    <row r="190" spans="1:8">
      <c r="A190" s="14"/>
      <c r="B190" s="7"/>
      <c r="C190" s="7"/>
      <c r="D190" s="15" t="str">
        <f>IF($C190="","",IF(COUNTIF(PRODUTOS!$B$6:$B$205,$C190)=0,"SKU NÃO CADASTRADO",INDEX(PRODUTOS!$A$6:$A$205,MATCH($C190,PRODUTOS!$B$6:$B$205,0))))</f>
        <v/>
      </c>
      <c r="E190" s="7"/>
      <c r="F190" s="8"/>
      <c r="G190" s="7"/>
      <c r="H190" s="7"/>
    </row>
    <row r="191" spans="1:8">
      <c r="A191" s="14"/>
      <c r="B191" s="7"/>
      <c r="C191" s="7"/>
      <c r="D191" s="15" t="str">
        <f>IF($C191="","",IF(COUNTIF(PRODUTOS!$B$6:$B$205,$C191)=0,"SKU NÃO CADASTRADO",INDEX(PRODUTOS!$A$6:$A$205,MATCH($C191,PRODUTOS!$B$6:$B$205,0))))</f>
        <v/>
      </c>
      <c r="E191" s="7"/>
      <c r="F191" s="8"/>
      <c r="G191" s="7"/>
      <c r="H191" s="7"/>
    </row>
    <row r="192" spans="1:8">
      <c r="A192" s="14"/>
      <c r="B192" s="7"/>
      <c r="C192" s="7"/>
      <c r="D192" s="15" t="str">
        <f>IF($C192="","",IF(COUNTIF(PRODUTOS!$B$6:$B$205,$C192)=0,"SKU NÃO CADASTRADO",INDEX(PRODUTOS!$A$6:$A$205,MATCH($C192,PRODUTOS!$B$6:$B$205,0))))</f>
        <v/>
      </c>
      <c r="E192" s="7"/>
      <c r="F192" s="8"/>
      <c r="G192" s="7"/>
      <c r="H192" s="7"/>
    </row>
    <row r="193" spans="1:8">
      <c r="A193" s="14"/>
      <c r="B193" s="7"/>
      <c r="C193" s="7"/>
      <c r="D193" s="15" t="str">
        <f>IF($C193="","",IF(COUNTIF(PRODUTOS!$B$6:$B$205,$C193)=0,"SKU NÃO CADASTRADO",INDEX(PRODUTOS!$A$6:$A$205,MATCH($C193,PRODUTOS!$B$6:$B$205,0))))</f>
        <v/>
      </c>
      <c r="E193" s="7"/>
      <c r="F193" s="8"/>
      <c r="G193" s="7"/>
      <c r="H193" s="7"/>
    </row>
    <row r="194" spans="1:8">
      <c r="A194" s="14"/>
      <c r="B194" s="7"/>
      <c r="C194" s="7"/>
      <c r="D194" s="15" t="str">
        <f>IF($C194="","",IF(COUNTIF(PRODUTOS!$B$6:$B$205,$C194)=0,"SKU NÃO CADASTRADO",INDEX(PRODUTOS!$A$6:$A$205,MATCH($C194,PRODUTOS!$B$6:$B$205,0))))</f>
        <v/>
      </c>
      <c r="E194" s="7"/>
      <c r="F194" s="8"/>
      <c r="G194" s="7"/>
      <c r="H194" s="7"/>
    </row>
    <row r="195" spans="1:8">
      <c r="A195" s="14"/>
      <c r="B195" s="7"/>
      <c r="C195" s="7"/>
      <c r="D195" s="15" t="str">
        <f>IF($C195="","",IF(COUNTIF(PRODUTOS!$B$6:$B$205,$C195)=0,"SKU NÃO CADASTRADO",INDEX(PRODUTOS!$A$6:$A$205,MATCH($C195,PRODUTOS!$B$6:$B$205,0))))</f>
        <v/>
      </c>
      <c r="E195" s="7"/>
      <c r="F195" s="8"/>
      <c r="G195" s="7"/>
      <c r="H195" s="7"/>
    </row>
    <row r="196" spans="1:8">
      <c r="A196" s="14"/>
      <c r="B196" s="7"/>
      <c r="C196" s="7"/>
      <c r="D196" s="15" t="str">
        <f>IF($C196="","",IF(COUNTIF(PRODUTOS!$B$6:$B$205,$C196)=0,"SKU NÃO CADASTRADO",INDEX(PRODUTOS!$A$6:$A$205,MATCH($C196,PRODUTOS!$B$6:$B$205,0))))</f>
        <v/>
      </c>
      <c r="E196" s="7"/>
      <c r="F196" s="8"/>
      <c r="G196" s="7"/>
      <c r="H196" s="7"/>
    </row>
    <row r="197" spans="1:8">
      <c r="A197" s="14"/>
      <c r="B197" s="7"/>
      <c r="C197" s="7"/>
      <c r="D197" s="15" t="str">
        <f>IF($C197="","",IF(COUNTIF(PRODUTOS!$B$6:$B$205,$C197)=0,"SKU NÃO CADASTRADO",INDEX(PRODUTOS!$A$6:$A$205,MATCH($C197,PRODUTOS!$B$6:$B$205,0))))</f>
        <v/>
      </c>
      <c r="E197" s="7"/>
      <c r="F197" s="8"/>
      <c r="G197" s="7"/>
      <c r="H197" s="7"/>
    </row>
    <row r="198" spans="1:8">
      <c r="A198" s="14"/>
      <c r="B198" s="7"/>
      <c r="C198" s="7"/>
      <c r="D198" s="15" t="str">
        <f>IF($C198="","",IF(COUNTIF(PRODUTOS!$B$6:$B$205,$C198)=0,"SKU NÃO CADASTRADO",INDEX(PRODUTOS!$A$6:$A$205,MATCH($C198,PRODUTOS!$B$6:$B$205,0))))</f>
        <v/>
      </c>
      <c r="E198" s="7"/>
      <c r="F198" s="8"/>
      <c r="G198" s="7"/>
      <c r="H198" s="7"/>
    </row>
    <row r="199" spans="1:8">
      <c r="A199" s="14"/>
      <c r="B199" s="7"/>
      <c r="C199" s="7"/>
      <c r="D199" s="15" t="str">
        <f>IF($C199="","",IF(COUNTIF(PRODUTOS!$B$6:$B$205,$C199)=0,"SKU NÃO CADASTRADO",INDEX(PRODUTOS!$A$6:$A$205,MATCH($C199,PRODUTOS!$B$6:$B$205,0))))</f>
        <v/>
      </c>
      <c r="E199" s="7"/>
      <c r="F199" s="8"/>
      <c r="G199" s="7"/>
      <c r="H199" s="7"/>
    </row>
    <row r="200" spans="1:8">
      <c r="A200" s="14"/>
      <c r="B200" s="7"/>
      <c r="C200" s="7"/>
      <c r="D200" s="15" t="str">
        <f>IF($C200="","",IF(COUNTIF(PRODUTOS!$B$6:$B$205,$C200)=0,"SKU NÃO CADASTRADO",INDEX(PRODUTOS!$A$6:$A$205,MATCH($C200,PRODUTOS!$B$6:$B$205,0))))</f>
        <v/>
      </c>
      <c r="E200" s="7"/>
      <c r="F200" s="8"/>
      <c r="G200" s="7"/>
      <c r="H200" s="7"/>
    </row>
    <row r="201" spans="1:8">
      <c r="A201" s="14"/>
      <c r="B201" s="7"/>
      <c r="C201" s="7"/>
      <c r="D201" s="15" t="str">
        <f>IF($C201="","",IF(COUNTIF(PRODUTOS!$B$6:$B$205,$C201)=0,"SKU NÃO CADASTRADO",INDEX(PRODUTOS!$A$6:$A$205,MATCH($C201,PRODUTOS!$B$6:$B$205,0))))</f>
        <v/>
      </c>
      <c r="E201" s="7"/>
      <c r="F201" s="8"/>
      <c r="G201" s="7"/>
      <c r="H201" s="7"/>
    </row>
    <row r="202" spans="1:8">
      <c r="A202" s="14"/>
      <c r="B202" s="7"/>
      <c r="C202" s="7"/>
      <c r="D202" s="15" t="str">
        <f>IF($C202="","",IF(COUNTIF(PRODUTOS!$B$6:$B$205,$C202)=0,"SKU NÃO CADASTRADO",INDEX(PRODUTOS!$A$6:$A$205,MATCH($C202,PRODUTOS!$B$6:$B$205,0))))</f>
        <v/>
      </c>
      <c r="E202" s="7"/>
      <c r="F202" s="8"/>
      <c r="G202" s="7"/>
      <c r="H202" s="7"/>
    </row>
    <row r="203" spans="1:8">
      <c r="A203" s="14"/>
      <c r="B203" s="7"/>
      <c r="C203" s="7"/>
      <c r="D203" s="15" t="str">
        <f>IF($C203="","",IF(COUNTIF(PRODUTOS!$B$6:$B$205,$C203)=0,"SKU NÃO CADASTRADO",INDEX(PRODUTOS!$A$6:$A$205,MATCH($C203,PRODUTOS!$B$6:$B$205,0))))</f>
        <v/>
      </c>
      <c r="E203" s="7"/>
      <c r="F203" s="8"/>
      <c r="G203" s="7"/>
      <c r="H203" s="7"/>
    </row>
    <row r="204" spans="1:8">
      <c r="A204" s="14"/>
      <c r="B204" s="7"/>
      <c r="C204" s="7"/>
      <c r="D204" s="15" t="str">
        <f>IF($C204="","",IF(COUNTIF(PRODUTOS!$B$6:$B$205,$C204)=0,"SKU NÃO CADASTRADO",INDEX(PRODUTOS!$A$6:$A$205,MATCH($C204,PRODUTOS!$B$6:$B$205,0))))</f>
        <v/>
      </c>
      <c r="E204" s="7"/>
      <c r="F204" s="8"/>
      <c r="G204" s="7"/>
      <c r="H204" s="7"/>
    </row>
    <row r="205" spans="1:8">
      <c r="A205" s="14"/>
      <c r="B205" s="7"/>
      <c r="C205" s="7"/>
      <c r="D205" s="15" t="str">
        <f>IF($C205="","",IF(COUNTIF(PRODUTOS!$B$6:$B$205,$C205)=0,"SKU NÃO CADASTRADO",INDEX(PRODUTOS!$A$6:$A$205,MATCH($C205,PRODUTOS!$B$6:$B$205,0))))</f>
        <v/>
      </c>
      <c r="E205" s="7"/>
      <c r="F205" s="8"/>
      <c r="G205" s="7"/>
      <c r="H205" s="7"/>
    </row>
    <row r="206" spans="1:8">
      <c r="A206" s="14"/>
      <c r="B206" s="7"/>
      <c r="C206" s="7"/>
      <c r="D206" s="15" t="str">
        <f>IF($C206="","",IF(COUNTIF(PRODUTOS!$B$6:$B$205,$C206)=0,"SKU NÃO CADASTRADO",INDEX(PRODUTOS!$A$6:$A$205,MATCH($C206,PRODUTOS!$B$6:$B$205,0))))</f>
        <v/>
      </c>
      <c r="E206" s="7"/>
      <c r="F206" s="8"/>
      <c r="G206" s="7"/>
      <c r="H206" s="7"/>
    </row>
    <row r="207" spans="1:8">
      <c r="A207" s="14"/>
      <c r="B207" s="7"/>
      <c r="C207" s="7"/>
      <c r="D207" s="15" t="str">
        <f>IF($C207="","",IF(COUNTIF(PRODUTOS!$B$6:$B$205,$C207)=0,"SKU NÃO CADASTRADO",INDEX(PRODUTOS!$A$6:$A$205,MATCH($C207,PRODUTOS!$B$6:$B$205,0))))</f>
        <v/>
      </c>
      <c r="E207" s="7"/>
      <c r="F207" s="8"/>
      <c r="G207" s="7"/>
      <c r="H207" s="7"/>
    </row>
    <row r="208" spans="1:8">
      <c r="A208" s="14"/>
      <c r="B208" s="7"/>
      <c r="C208" s="7"/>
      <c r="D208" s="15" t="str">
        <f>IF($C208="","",IF(COUNTIF(PRODUTOS!$B$6:$B$205,$C208)=0,"SKU NÃO CADASTRADO",INDEX(PRODUTOS!$A$6:$A$205,MATCH($C208,PRODUTOS!$B$6:$B$205,0))))</f>
        <v/>
      </c>
      <c r="E208" s="7"/>
      <c r="F208" s="8"/>
      <c r="G208" s="7"/>
      <c r="H208" s="7"/>
    </row>
    <row r="209" spans="1:8">
      <c r="A209" s="14"/>
      <c r="B209" s="7"/>
      <c r="C209" s="7"/>
      <c r="D209" s="15" t="str">
        <f>IF($C209="","",IF(COUNTIF(PRODUTOS!$B$6:$B$205,$C209)=0,"SKU NÃO CADASTRADO",INDEX(PRODUTOS!$A$6:$A$205,MATCH($C209,PRODUTOS!$B$6:$B$205,0))))</f>
        <v/>
      </c>
      <c r="E209" s="7"/>
      <c r="F209" s="8"/>
      <c r="G209" s="7"/>
      <c r="H209" s="7"/>
    </row>
    <row r="210" spans="1:8">
      <c r="A210" s="14"/>
      <c r="B210" s="7"/>
      <c r="C210" s="7"/>
      <c r="D210" s="15" t="str">
        <f>IF($C210="","",IF(COUNTIF(PRODUTOS!$B$6:$B$205,$C210)=0,"SKU NÃO CADASTRADO",INDEX(PRODUTOS!$A$6:$A$205,MATCH($C210,PRODUTOS!$B$6:$B$205,0))))</f>
        <v/>
      </c>
      <c r="E210" s="7"/>
      <c r="F210" s="8"/>
      <c r="G210" s="7"/>
      <c r="H210" s="7"/>
    </row>
    <row r="211" spans="1:8">
      <c r="A211" s="14"/>
      <c r="B211" s="7"/>
      <c r="C211" s="7"/>
      <c r="D211" s="15" t="str">
        <f>IF($C211="","",IF(COUNTIF(PRODUTOS!$B$6:$B$205,$C211)=0,"SKU NÃO CADASTRADO",INDEX(PRODUTOS!$A$6:$A$205,MATCH($C211,PRODUTOS!$B$6:$B$205,0))))</f>
        <v/>
      </c>
      <c r="E211" s="7"/>
      <c r="F211" s="8"/>
      <c r="G211" s="7"/>
      <c r="H211" s="7"/>
    </row>
    <row r="212" spans="1:8">
      <c r="A212" s="14"/>
      <c r="B212" s="7"/>
      <c r="C212" s="7"/>
      <c r="D212" s="15" t="str">
        <f>IF($C212="","",IF(COUNTIF(PRODUTOS!$B$6:$B$205,$C212)=0,"SKU NÃO CADASTRADO",INDEX(PRODUTOS!$A$6:$A$205,MATCH($C212,PRODUTOS!$B$6:$B$205,0))))</f>
        <v/>
      </c>
      <c r="E212" s="7"/>
      <c r="F212" s="8"/>
      <c r="G212" s="7"/>
      <c r="H212" s="7"/>
    </row>
    <row r="213" spans="1:8">
      <c r="A213" s="14"/>
      <c r="B213" s="7"/>
      <c r="C213" s="7"/>
      <c r="D213" s="15" t="str">
        <f>IF($C213="","",IF(COUNTIF(PRODUTOS!$B$6:$B$205,$C213)=0,"SKU NÃO CADASTRADO",INDEX(PRODUTOS!$A$6:$A$205,MATCH($C213,PRODUTOS!$B$6:$B$205,0))))</f>
        <v/>
      </c>
      <c r="E213" s="7"/>
      <c r="F213" s="8"/>
      <c r="G213" s="7"/>
      <c r="H213" s="7"/>
    </row>
    <row r="214" spans="1:8">
      <c r="A214" s="14"/>
      <c r="B214" s="7"/>
      <c r="C214" s="7"/>
      <c r="D214" s="15" t="str">
        <f>IF($C214="","",IF(COUNTIF(PRODUTOS!$B$6:$B$205,$C214)=0,"SKU NÃO CADASTRADO",INDEX(PRODUTOS!$A$6:$A$205,MATCH($C214,PRODUTOS!$B$6:$B$205,0))))</f>
        <v/>
      </c>
      <c r="E214" s="7"/>
      <c r="F214" s="8"/>
      <c r="G214" s="7"/>
      <c r="H214" s="7"/>
    </row>
    <row r="215" spans="1:8">
      <c r="A215" s="14"/>
      <c r="B215" s="7"/>
      <c r="C215" s="7"/>
      <c r="D215" s="15" t="str">
        <f>IF($C215="","",IF(COUNTIF(PRODUTOS!$B$6:$B$205,$C215)=0,"SKU NÃO CADASTRADO",INDEX(PRODUTOS!$A$6:$A$205,MATCH($C215,PRODUTOS!$B$6:$B$205,0))))</f>
        <v/>
      </c>
      <c r="E215" s="7"/>
      <c r="F215" s="8"/>
      <c r="G215" s="7"/>
      <c r="H215" s="7"/>
    </row>
    <row r="216" spans="1:8">
      <c r="A216" s="14"/>
      <c r="B216" s="7"/>
      <c r="C216" s="7"/>
      <c r="D216" s="15" t="str">
        <f>IF($C216="","",IF(COUNTIF(PRODUTOS!$B$6:$B$205,$C216)=0,"SKU NÃO CADASTRADO",INDEX(PRODUTOS!$A$6:$A$205,MATCH($C216,PRODUTOS!$B$6:$B$205,0))))</f>
        <v/>
      </c>
      <c r="E216" s="7"/>
      <c r="F216" s="8"/>
      <c r="G216" s="7"/>
      <c r="H216" s="7"/>
    </row>
    <row r="217" spans="1:8">
      <c r="A217" s="14"/>
      <c r="B217" s="7"/>
      <c r="C217" s="7"/>
      <c r="D217" s="15" t="str">
        <f>IF($C217="","",IF(COUNTIF(PRODUTOS!$B$6:$B$205,$C217)=0,"SKU NÃO CADASTRADO",INDEX(PRODUTOS!$A$6:$A$205,MATCH($C217,PRODUTOS!$B$6:$B$205,0))))</f>
        <v/>
      </c>
      <c r="E217" s="7"/>
      <c r="F217" s="8"/>
      <c r="G217" s="7"/>
      <c r="H217" s="7"/>
    </row>
    <row r="218" spans="1:8">
      <c r="A218" s="14"/>
      <c r="B218" s="7"/>
      <c r="C218" s="7"/>
      <c r="D218" s="15" t="str">
        <f>IF($C218="","",IF(COUNTIF(PRODUTOS!$B$6:$B$205,$C218)=0,"SKU NÃO CADASTRADO",INDEX(PRODUTOS!$A$6:$A$205,MATCH($C218,PRODUTOS!$B$6:$B$205,0))))</f>
        <v/>
      </c>
      <c r="E218" s="7"/>
      <c r="F218" s="8"/>
      <c r="G218" s="7"/>
      <c r="H218" s="7"/>
    </row>
    <row r="219" spans="1:8">
      <c r="A219" s="14"/>
      <c r="B219" s="7"/>
      <c r="C219" s="7"/>
      <c r="D219" s="15" t="str">
        <f>IF($C219="","",IF(COUNTIF(PRODUTOS!$B$6:$B$205,$C219)=0,"SKU NÃO CADASTRADO",INDEX(PRODUTOS!$A$6:$A$205,MATCH($C219,PRODUTOS!$B$6:$B$205,0))))</f>
        <v/>
      </c>
      <c r="E219" s="7"/>
      <c r="F219" s="8"/>
      <c r="G219" s="7"/>
      <c r="H219" s="7"/>
    </row>
    <row r="220" spans="1:8">
      <c r="A220" s="14"/>
      <c r="B220" s="7"/>
      <c r="C220" s="7"/>
      <c r="D220" s="15" t="str">
        <f>IF($C220="","",IF(COUNTIF(PRODUTOS!$B$6:$B$205,$C220)=0,"SKU NÃO CADASTRADO",INDEX(PRODUTOS!$A$6:$A$205,MATCH($C220,PRODUTOS!$B$6:$B$205,0))))</f>
        <v/>
      </c>
      <c r="E220" s="7"/>
      <c r="F220" s="8"/>
      <c r="G220" s="7"/>
      <c r="H220" s="7"/>
    </row>
    <row r="221" spans="1:8">
      <c r="A221" s="14"/>
      <c r="B221" s="7"/>
      <c r="C221" s="7"/>
      <c r="D221" s="15" t="str">
        <f>IF($C221="","",IF(COUNTIF(PRODUTOS!$B$6:$B$205,$C221)=0,"SKU NÃO CADASTRADO",INDEX(PRODUTOS!$A$6:$A$205,MATCH($C221,PRODUTOS!$B$6:$B$205,0))))</f>
        <v/>
      </c>
      <c r="E221" s="7"/>
      <c r="F221" s="8"/>
      <c r="G221" s="7"/>
      <c r="H221" s="7"/>
    </row>
    <row r="222" spans="1:8">
      <c r="A222" s="14"/>
      <c r="B222" s="7"/>
      <c r="C222" s="7"/>
      <c r="D222" s="15" t="str">
        <f>IF($C222="","",IF(COUNTIF(PRODUTOS!$B$6:$B$205,$C222)=0,"SKU NÃO CADASTRADO",INDEX(PRODUTOS!$A$6:$A$205,MATCH($C222,PRODUTOS!$B$6:$B$205,0))))</f>
        <v/>
      </c>
      <c r="E222" s="7"/>
      <c r="F222" s="8"/>
      <c r="G222" s="7"/>
      <c r="H222" s="7"/>
    </row>
    <row r="223" spans="1:8">
      <c r="A223" s="14"/>
      <c r="B223" s="7"/>
      <c r="C223" s="7"/>
      <c r="D223" s="15" t="str">
        <f>IF($C223="","",IF(COUNTIF(PRODUTOS!$B$6:$B$205,$C223)=0,"SKU NÃO CADASTRADO",INDEX(PRODUTOS!$A$6:$A$205,MATCH($C223,PRODUTOS!$B$6:$B$205,0))))</f>
        <v/>
      </c>
      <c r="E223" s="7"/>
      <c r="F223" s="8"/>
      <c r="G223" s="7"/>
      <c r="H223" s="7"/>
    </row>
    <row r="224" spans="1:8">
      <c r="A224" s="14"/>
      <c r="B224" s="7"/>
      <c r="C224" s="7"/>
      <c r="D224" s="15" t="str">
        <f>IF($C224="","",IF(COUNTIF(PRODUTOS!$B$6:$B$205,$C224)=0,"SKU NÃO CADASTRADO",INDEX(PRODUTOS!$A$6:$A$205,MATCH($C224,PRODUTOS!$B$6:$B$205,0))))</f>
        <v/>
      </c>
      <c r="E224" s="7"/>
      <c r="F224" s="8"/>
      <c r="G224" s="7"/>
      <c r="H224" s="7"/>
    </row>
    <row r="225" spans="1:8">
      <c r="A225" s="14"/>
      <c r="B225" s="7"/>
      <c r="C225" s="7"/>
      <c r="D225" s="15" t="str">
        <f>IF($C225="","",IF(COUNTIF(PRODUTOS!$B$6:$B$205,$C225)=0,"SKU NÃO CADASTRADO",INDEX(PRODUTOS!$A$6:$A$205,MATCH($C225,PRODUTOS!$B$6:$B$205,0))))</f>
        <v/>
      </c>
      <c r="E225" s="7"/>
      <c r="F225" s="8"/>
      <c r="G225" s="7"/>
      <c r="H225" s="7"/>
    </row>
    <row r="226" spans="1:8">
      <c r="A226" s="14"/>
      <c r="B226" s="7"/>
      <c r="C226" s="7"/>
      <c r="D226" s="15" t="str">
        <f>IF($C226="","",IF(COUNTIF(PRODUTOS!$B$6:$B$205,$C226)=0,"SKU NÃO CADASTRADO",INDEX(PRODUTOS!$A$6:$A$205,MATCH($C226,PRODUTOS!$B$6:$B$205,0))))</f>
        <v/>
      </c>
      <c r="E226" s="7"/>
      <c r="F226" s="8"/>
      <c r="G226" s="7"/>
      <c r="H226" s="7"/>
    </row>
    <row r="227" spans="1:8">
      <c r="A227" s="14"/>
      <c r="B227" s="7"/>
      <c r="C227" s="7"/>
      <c r="D227" s="15" t="str">
        <f>IF($C227="","",IF(COUNTIF(PRODUTOS!$B$6:$B$205,$C227)=0,"SKU NÃO CADASTRADO",INDEX(PRODUTOS!$A$6:$A$205,MATCH($C227,PRODUTOS!$B$6:$B$205,0))))</f>
        <v/>
      </c>
      <c r="E227" s="7"/>
      <c r="F227" s="8"/>
      <c r="G227" s="7"/>
      <c r="H227" s="7"/>
    </row>
    <row r="228" spans="1:8">
      <c r="A228" s="14"/>
      <c r="B228" s="7"/>
      <c r="C228" s="7"/>
      <c r="D228" s="15" t="str">
        <f>IF($C228="","",IF(COUNTIF(PRODUTOS!$B$6:$B$205,$C228)=0,"SKU NÃO CADASTRADO",INDEX(PRODUTOS!$A$6:$A$205,MATCH($C228,PRODUTOS!$B$6:$B$205,0))))</f>
        <v/>
      </c>
      <c r="E228" s="7"/>
      <c r="F228" s="8"/>
      <c r="G228" s="7"/>
      <c r="H228" s="7"/>
    </row>
    <row r="229" spans="1:8">
      <c r="A229" s="14"/>
      <c r="B229" s="7"/>
      <c r="C229" s="7"/>
      <c r="D229" s="15" t="str">
        <f>IF($C229="","",IF(COUNTIF(PRODUTOS!$B$6:$B$205,$C229)=0,"SKU NÃO CADASTRADO",INDEX(PRODUTOS!$A$6:$A$205,MATCH($C229,PRODUTOS!$B$6:$B$205,0))))</f>
        <v/>
      </c>
      <c r="E229" s="7"/>
      <c r="F229" s="8"/>
      <c r="G229" s="7"/>
      <c r="H229" s="7"/>
    </row>
    <row r="230" spans="1:8">
      <c r="A230" s="14"/>
      <c r="B230" s="7"/>
      <c r="C230" s="7"/>
      <c r="D230" s="15" t="str">
        <f>IF($C230="","",IF(COUNTIF(PRODUTOS!$B$6:$B$205,$C230)=0,"SKU NÃO CADASTRADO",INDEX(PRODUTOS!$A$6:$A$205,MATCH($C230,PRODUTOS!$B$6:$B$205,0))))</f>
        <v/>
      </c>
      <c r="E230" s="7"/>
      <c r="F230" s="8"/>
      <c r="G230" s="7"/>
      <c r="H230" s="7"/>
    </row>
    <row r="231" spans="1:8">
      <c r="A231" s="14"/>
      <c r="B231" s="7"/>
      <c r="C231" s="7"/>
      <c r="D231" s="15" t="str">
        <f>IF($C231="","",IF(COUNTIF(PRODUTOS!$B$6:$B$205,$C231)=0,"SKU NÃO CADASTRADO",INDEX(PRODUTOS!$A$6:$A$205,MATCH($C231,PRODUTOS!$B$6:$B$205,0))))</f>
        <v/>
      </c>
      <c r="E231" s="7"/>
      <c r="F231" s="8"/>
      <c r="G231" s="7"/>
      <c r="H231" s="7"/>
    </row>
    <row r="232" spans="1:8">
      <c r="A232" s="14"/>
      <c r="B232" s="7"/>
      <c r="C232" s="7"/>
      <c r="D232" s="15" t="str">
        <f>IF($C232="","",IF(COUNTIF(PRODUTOS!$B$6:$B$205,$C232)=0,"SKU NÃO CADASTRADO",INDEX(PRODUTOS!$A$6:$A$205,MATCH($C232,PRODUTOS!$B$6:$B$205,0))))</f>
        <v/>
      </c>
      <c r="E232" s="7"/>
      <c r="F232" s="8"/>
      <c r="G232" s="7"/>
      <c r="H232" s="7"/>
    </row>
    <row r="233" spans="1:8">
      <c r="A233" s="14"/>
      <c r="B233" s="7"/>
      <c r="C233" s="7"/>
      <c r="D233" s="15" t="str">
        <f>IF($C233="","",IF(COUNTIF(PRODUTOS!$B$6:$B$205,$C233)=0,"SKU NÃO CADASTRADO",INDEX(PRODUTOS!$A$6:$A$205,MATCH($C233,PRODUTOS!$B$6:$B$205,0))))</f>
        <v/>
      </c>
      <c r="E233" s="7"/>
      <c r="F233" s="8"/>
      <c r="G233" s="7"/>
      <c r="H233" s="7"/>
    </row>
    <row r="234" spans="1:8">
      <c r="A234" s="14"/>
      <c r="B234" s="7"/>
      <c r="C234" s="7"/>
      <c r="D234" s="15" t="str">
        <f>IF($C234="","",IF(COUNTIF(PRODUTOS!$B$6:$B$205,$C234)=0,"SKU NÃO CADASTRADO",INDEX(PRODUTOS!$A$6:$A$205,MATCH($C234,PRODUTOS!$B$6:$B$205,0))))</f>
        <v/>
      </c>
      <c r="E234" s="7"/>
      <c r="F234" s="8"/>
      <c r="G234" s="7"/>
      <c r="H234" s="7"/>
    </row>
    <row r="235" spans="1:8">
      <c r="A235" s="14"/>
      <c r="B235" s="7"/>
      <c r="C235" s="7"/>
      <c r="D235" s="15" t="str">
        <f>IF($C235="","",IF(COUNTIF(PRODUTOS!$B$6:$B$205,$C235)=0,"SKU NÃO CADASTRADO",INDEX(PRODUTOS!$A$6:$A$205,MATCH($C235,PRODUTOS!$B$6:$B$205,0))))</f>
        <v/>
      </c>
      <c r="E235" s="7"/>
      <c r="F235" s="8"/>
      <c r="G235" s="7"/>
      <c r="H235" s="7"/>
    </row>
    <row r="236" spans="1:8">
      <c r="A236" s="14"/>
      <c r="B236" s="7"/>
      <c r="C236" s="7"/>
      <c r="D236" s="15" t="str">
        <f>IF($C236="","",IF(COUNTIF(PRODUTOS!$B$6:$B$205,$C236)=0,"SKU NÃO CADASTRADO",INDEX(PRODUTOS!$A$6:$A$205,MATCH($C236,PRODUTOS!$B$6:$B$205,0))))</f>
        <v/>
      </c>
      <c r="E236" s="7"/>
      <c r="F236" s="8"/>
      <c r="G236" s="7"/>
      <c r="H236" s="7"/>
    </row>
    <row r="237" spans="1:8">
      <c r="A237" s="14"/>
      <c r="B237" s="7"/>
      <c r="C237" s="7"/>
      <c r="D237" s="15" t="str">
        <f>IF($C237="","",IF(COUNTIF(PRODUTOS!$B$6:$B$205,$C237)=0,"SKU NÃO CADASTRADO",INDEX(PRODUTOS!$A$6:$A$205,MATCH($C237,PRODUTOS!$B$6:$B$205,0))))</f>
        <v/>
      </c>
      <c r="E237" s="7"/>
      <c r="F237" s="8"/>
      <c r="G237" s="7"/>
      <c r="H237" s="7"/>
    </row>
    <row r="238" spans="1:8">
      <c r="A238" s="14"/>
      <c r="B238" s="7"/>
      <c r="C238" s="7"/>
      <c r="D238" s="15" t="str">
        <f>IF($C238="","",IF(COUNTIF(PRODUTOS!$B$6:$B$205,$C238)=0,"SKU NÃO CADASTRADO",INDEX(PRODUTOS!$A$6:$A$205,MATCH($C238,PRODUTOS!$B$6:$B$205,0))))</f>
        <v/>
      </c>
      <c r="E238" s="7"/>
      <c r="F238" s="8"/>
      <c r="G238" s="7"/>
      <c r="H238" s="7"/>
    </row>
    <row r="239" spans="1:8">
      <c r="A239" s="14"/>
      <c r="B239" s="7"/>
      <c r="C239" s="7"/>
      <c r="D239" s="15" t="str">
        <f>IF($C239="","",IF(COUNTIF(PRODUTOS!$B$6:$B$205,$C239)=0,"SKU NÃO CADASTRADO",INDEX(PRODUTOS!$A$6:$A$205,MATCH($C239,PRODUTOS!$B$6:$B$205,0))))</f>
        <v/>
      </c>
      <c r="E239" s="7"/>
      <c r="F239" s="8"/>
      <c r="G239" s="7"/>
      <c r="H239" s="7"/>
    </row>
    <row r="240" spans="1:8">
      <c r="A240" s="14"/>
      <c r="B240" s="7"/>
      <c r="C240" s="7"/>
      <c r="D240" s="15" t="str">
        <f>IF($C240="","",IF(COUNTIF(PRODUTOS!$B$6:$B$205,$C240)=0,"SKU NÃO CADASTRADO",INDEX(PRODUTOS!$A$6:$A$205,MATCH($C240,PRODUTOS!$B$6:$B$205,0))))</f>
        <v/>
      </c>
      <c r="E240" s="7"/>
      <c r="F240" s="8"/>
      <c r="G240" s="7"/>
      <c r="H240" s="7"/>
    </row>
    <row r="241" spans="1:8">
      <c r="A241" s="14"/>
      <c r="B241" s="7"/>
      <c r="C241" s="7"/>
      <c r="D241" s="15" t="str">
        <f>IF($C241="","",IF(COUNTIF(PRODUTOS!$B$6:$B$205,$C241)=0,"SKU NÃO CADASTRADO",INDEX(PRODUTOS!$A$6:$A$205,MATCH($C241,PRODUTOS!$B$6:$B$205,0))))</f>
        <v/>
      </c>
      <c r="E241" s="7"/>
      <c r="F241" s="8"/>
      <c r="G241" s="7"/>
      <c r="H241" s="7"/>
    </row>
    <row r="242" spans="1:8">
      <c r="A242" s="14"/>
      <c r="B242" s="7"/>
      <c r="C242" s="7"/>
      <c r="D242" s="15" t="str">
        <f>IF($C242="","",IF(COUNTIF(PRODUTOS!$B$6:$B$205,$C242)=0,"SKU NÃO CADASTRADO",INDEX(PRODUTOS!$A$6:$A$205,MATCH($C242,PRODUTOS!$B$6:$B$205,0))))</f>
        <v/>
      </c>
      <c r="E242" s="7"/>
      <c r="F242" s="8"/>
      <c r="G242" s="7"/>
      <c r="H242" s="7"/>
    </row>
    <row r="243" spans="1:8">
      <c r="A243" s="14"/>
      <c r="B243" s="7"/>
      <c r="C243" s="7"/>
      <c r="D243" s="15" t="str">
        <f>IF($C243="","",IF(COUNTIF(PRODUTOS!$B$6:$B$205,$C243)=0,"SKU NÃO CADASTRADO",INDEX(PRODUTOS!$A$6:$A$205,MATCH($C243,PRODUTOS!$B$6:$B$205,0))))</f>
        <v/>
      </c>
      <c r="E243" s="7"/>
      <c r="F243" s="8"/>
      <c r="G243" s="7"/>
      <c r="H243" s="7"/>
    </row>
    <row r="244" spans="1:8">
      <c r="A244" s="14"/>
      <c r="B244" s="7"/>
      <c r="C244" s="7"/>
      <c r="D244" s="15" t="str">
        <f>IF($C244="","",IF(COUNTIF(PRODUTOS!$B$6:$B$205,$C244)=0,"SKU NÃO CADASTRADO",INDEX(PRODUTOS!$A$6:$A$205,MATCH($C244,PRODUTOS!$B$6:$B$205,0))))</f>
        <v/>
      </c>
      <c r="E244" s="7"/>
      <c r="F244" s="8"/>
      <c r="G244" s="7"/>
      <c r="H244" s="7"/>
    </row>
    <row r="245" spans="1:8">
      <c r="A245" s="14"/>
      <c r="B245" s="7"/>
      <c r="C245" s="7"/>
      <c r="D245" s="15" t="str">
        <f>IF($C245="","",IF(COUNTIF(PRODUTOS!$B$6:$B$205,$C245)=0,"SKU NÃO CADASTRADO",INDEX(PRODUTOS!$A$6:$A$205,MATCH($C245,PRODUTOS!$B$6:$B$205,0))))</f>
        <v/>
      </c>
      <c r="E245" s="7"/>
      <c r="F245" s="8"/>
      <c r="G245" s="7"/>
      <c r="H245" s="7"/>
    </row>
    <row r="246" spans="1:8">
      <c r="A246" s="14"/>
      <c r="B246" s="7"/>
      <c r="C246" s="7"/>
      <c r="D246" s="15" t="str">
        <f>IF($C246="","",IF(COUNTIF(PRODUTOS!$B$6:$B$205,$C246)=0,"SKU NÃO CADASTRADO",INDEX(PRODUTOS!$A$6:$A$205,MATCH($C246,PRODUTOS!$B$6:$B$205,0))))</f>
        <v/>
      </c>
      <c r="E246" s="7"/>
      <c r="F246" s="8"/>
      <c r="G246" s="7"/>
      <c r="H246" s="7"/>
    </row>
    <row r="247" spans="1:8">
      <c r="A247" s="14"/>
      <c r="B247" s="7"/>
      <c r="C247" s="7"/>
      <c r="D247" s="15" t="str">
        <f>IF($C247="","",IF(COUNTIF(PRODUTOS!$B$6:$B$205,$C247)=0,"SKU NÃO CADASTRADO",INDEX(PRODUTOS!$A$6:$A$205,MATCH($C247,PRODUTOS!$B$6:$B$205,0))))</f>
        <v/>
      </c>
      <c r="E247" s="7"/>
      <c r="F247" s="8"/>
      <c r="G247" s="7"/>
      <c r="H247" s="7"/>
    </row>
    <row r="248" spans="1:8">
      <c r="A248" s="14"/>
      <c r="B248" s="7"/>
      <c r="C248" s="7"/>
      <c r="D248" s="15" t="str">
        <f>IF($C248="","",IF(COUNTIF(PRODUTOS!$B$6:$B$205,$C248)=0,"SKU NÃO CADASTRADO",INDEX(PRODUTOS!$A$6:$A$205,MATCH($C248,PRODUTOS!$B$6:$B$205,0))))</f>
        <v/>
      </c>
      <c r="E248" s="7"/>
      <c r="F248" s="8"/>
      <c r="G248" s="7"/>
      <c r="H248" s="7"/>
    </row>
    <row r="249" spans="1:8">
      <c r="A249" s="14"/>
      <c r="B249" s="7"/>
      <c r="C249" s="7"/>
      <c r="D249" s="15" t="str">
        <f>IF($C249="","",IF(COUNTIF(PRODUTOS!$B$6:$B$205,$C249)=0,"SKU NÃO CADASTRADO",INDEX(PRODUTOS!$A$6:$A$205,MATCH($C249,PRODUTOS!$B$6:$B$205,0))))</f>
        <v/>
      </c>
      <c r="E249" s="7"/>
      <c r="F249" s="8"/>
      <c r="G249" s="7"/>
      <c r="H249" s="7"/>
    </row>
    <row r="250" spans="1:8">
      <c r="A250" s="14"/>
      <c r="B250" s="7"/>
      <c r="C250" s="7"/>
      <c r="D250" s="15" t="str">
        <f>IF($C250="","",IF(COUNTIF(PRODUTOS!$B$6:$B$205,$C250)=0,"SKU NÃO CADASTRADO",INDEX(PRODUTOS!$A$6:$A$205,MATCH($C250,PRODUTOS!$B$6:$B$205,0))))</f>
        <v/>
      </c>
      <c r="E250" s="7"/>
      <c r="F250" s="8"/>
      <c r="G250" s="7"/>
      <c r="H250" s="7"/>
    </row>
    <row r="251" spans="1:8">
      <c r="A251" s="14"/>
      <c r="B251" s="7"/>
      <c r="C251" s="7"/>
      <c r="D251" s="15" t="str">
        <f>IF($C251="","",IF(COUNTIF(PRODUTOS!$B$6:$B$205,$C251)=0,"SKU NÃO CADASTRADO",INDEX(PRODUTOS!$A$6:$A$205,MATCH($C251,PRODUTOS!$B$6:$B$205,0))))</f>
        <v/>
      </c>
      <c r="E251" s="7"/>
      <c r="F251" s="8"/>
      <c r="G251" s="7"/>
      <c r="H251" s="7"/>
    </row>
    <row r="252" spans="1:8">
      <c r="A252" s="14"/>
      <c r="B252" s="7"/>
      <c r="C252" s="7"/>
      <c r="D252" s="15" t="str">
        <f>IF($C252="","",IF(COUNTIF(PRODUTOS!$B$6:$B$205,$C252)=0,"SKU NÃO CADASTRADO",INDEX(PRODUTOS!$A$6:$A$205,MATCH($C252,PRODUTOS!$B$6:$B$205,0))))</f>
        <v/>
      </c>
      <c r="E252" s="7"/>
      <c r="F252" s="8"/>
      <c r="G252" s="7"/>
      <c r="H252" s="7"/>
    </row>
    <row r="253" spans="1:8">
      <c r="A253" s="14"/>
      <c r="B253" s="7"/>
      <c r="C253" s="7"/>
      <c r="D253" s="15" t="str">
        <f>IF($C253="","",IF(COUNTIF(PRODUTOS!$B$6:$B$205,$C253)=0,"SKU NÃO CADASTRADO",INDEX(PRODUTOS!$A$6:$A$205,MATCH($C253,PRODUTOS!$B$6:$B$205,0))))</f>
        <v/>
      </c>
      <c r="E253" s="7"/>
      <c r="F253" s="8"/>
      <c r="G253" s="7"/>
      <c r="H253" s="7"/>
    </row>
    <row r="254" spans="1:8">
      <c r="A254" s="14"/>
      <c r="B254" s="7"/>
      <c r="C254" s="7"/>
      <c r="D254" s="15" t="str">
        <f>IF($C254="","",IF(COUNTIF(PRODUTOS!$B$6:$B$205,$C254)=0,"SKU NÃO CADASTRADO",INDEX(PRODUTOS!$A$6:$A$205,MATCH($C254,PRODUTOS!$B$6:$B$205,0))))</f>
        <v/>
      </c>
      <c r="E254" s="7"/>
      <c r="F254" s="8"/>
      <c r="G254" s="7"/>
      <c r="H254" s="7"/>
    </row>
    <row r="255" spans="1:8">
      <c r="A255" s="14"/>
      <c r="B255" s="7"/>
      <c r="C255" s="7"/>
      <c r="D255" s="15" t="str">
        <f>IF($C255="","",IF(COUNTIF(PRODUTOS!$B$6:$B$205,$C255)=0,"SKU NÃO CADASTRADO",INDEX(PRODUTOS!$A$6:$A$205,MATCH($C255,PRODUTOS!$B$6:$B$205,0))))</f>
        <v/>
      </c>
      <c r="E255" s="7"/>
      <c r="F255" s="8"/>
      <c r="G255" s="7"/>
      <c r="H255" s="7"/>
    </row>
    <row r="256" spans="1:8">
      <c r="A256" s="14"/>
      <c r="B256" s="7"/>
      <c r="C256" s="7"/>
      <c r="D256" s="15" t="str">
        <f>IF($C256="","",IF(COUNTIF(PRODUTOS!$B$6:$B$205,$C256)=0,"SKU NÃO CADASTRADO",INDEX(PRODUTOS!$A$6:$A$205,MATCH($C256,PRODUTOS!$B$6:$B$205,0))))</f>
        <v/>
      </c>
      <c r="E256" s="7"/>
      <c r="F256" s="8"/>
      <c r="G256" s="7"/>
      <c r="H256" s="7"/>
    </row>
    <row r="257" spans="1:8">
      <c r="A257" s="14"/>
      <c r="B257" s="7"/>
      <c r="C257" s="7"/>
      <c r="D257" s="15" t="str">
        <f>IF($C257="","",IF(COUNTIF(PRODUTOS!$B$6:$B$205,$C257)=0,"SKU NÃO CADASTRADO",INDEX(PRODUTOS!$A$6:$A$205,MATCH($C257,PRODUTOS!$B$6:$B$205,0))))</f>
        <v/>
      </c>
      <c r="E257" s="7"/>
      <c r="F257" s="8"/>
      <c r="G257" s="7"/>
      <c r="H257" s="7"/>
    </row>
    <row r="258" spans="1:8">
      <c r="A258" s="14"/>
      <c r="B258" s="7"/>
      <c r="C258" s="7"/>
      <c r="D258" s="15" t="str">
        <f>IF($C258="","",IF(COUNTIF(PRODUTOS!$B$6:$B$205,$C258)=0,"SKU NÃO CADASTRADO",INDEX(PRODUTOS!$A$6:$A$205,MATCH($C258,PRODUTOS!$B$6:$B$205,0))))</f>
        <v/>
      </c>
      <c r="E258" s="7"/>
      <c r="F258" s="8"/>
      <c r="G258" s="7"/>
      <c r="H258" s="7"/>
    </row>
    <row r="259" spans="1:8">
      <c r="A259" s="14"/>
      <c r="B259" s="7"/>
      <c r="C259" s="7"/>
      <c r="D259" s="15" t="str">
        <f>IF($C259="","",IF(COUNTIF(PRODUTOS!$B$6:$B$205,$C259)=0,"SKU NÃO CADASTRADO",INDEX(PRODUTOS!$A$6:$A$205,MATCH($C259,PRODUTOS!$B$6:$B$205,0))))</f>
        <v/>
      </c>
      <c r="E259" s="7"/>
      <c r="F259" s="8"/>
      <c r="G259" s="7"/>
      <c r="H259" s="7"/>
    </row>
    <row r="260" spans="1:8">
      <c r="A260" s="14"/>
      <c r="B260" s="7"/>
      <c r="C260" s="7"/>
      <c r="D260" s="15" t="str">
        <f>IF($C260="","",IF(COUNTIF(PRODUTOS!$B$6:$B$205,$C260)=0,"SKU NÃO CADASTRADO",INDEX(PRODUTOS!$A$6:$A$205,MATCH($C260,PRODUTOS!$B$6:$B$205,0))))</f>
        <v/>
      </c>
      <c r="E260" s="7"/>
      <c r="F260" s="8"/>
      <c r="G260" s="7"/>
      <c r="H260" s="7"/>
    </row>
    <row r="261" spans="1:8">
      <c r="A261" s="14"/>
      <c r="B261" s="7"/>
      <c r="C261" s="7"/>
      <c r="D261" s="15" t="str">
        <f>IF($C261="","",IF(COUNTIF(PRODUTOS!$B$6:$B$205,$C261)=0,"SKU NÃO CADASTRADO",INDEX(PRODUTOS!$A$6:$A$205,MATCH($C261,PRODUTOS!$B$6:$B$205,0))))</f>
        <v/>
      </c>
      <c r="E261" s="7"/>
      <c r="F261" s="8"/>
      <c r="G261" s="7"/>
      <c r="H261" s="7"/>
    </row>
    <row r="262" spans="1:8">
      <c r="A262" s="14"/>
      <c r="B262" s="7"/>
      <c r="C262" s="7"/>
      <c r="D262" s="15" t="str">
        <f>IF($C262="","",IF(COUNTIF(PRODUTOS!$B$6:$B$205,$C262)=0,"SKU NÃO CADASTRADO",INDEX(PRODUTOS!$A$6:$A$205,MATCH($C262,PRODUTOS!$B$6:$B$205,0))))</f>
        <v/>
      </c>
      <c r="E262" s="7"/>
      <c r="F262" s="8"/>
      <c r="G262" s="7"/>
      <c r="H262" s="7"/>
    </row>
    <row r="263" spans="1:8">
      <c r="A263" s="14"/>
      <c r="B263" s="7"/>
      <c r="C263" s="7"/>
      <c r="D263" s="15" t="str">
        <f>IF($C263="","",IF(COUNTIF(PRODUTOS!$B$6:$B$205,$C263)=0,"SKU NÃO CADASTRADO",INDEX(PRODUTOS!$A$6:$A$205,MATCH($C263,PRODUTOS!$B$6:$B$205,0))))</f>
        <v/>
      </c>
      <c r="E263" s="7"/>
      <c r="F263" s="8"/>
      <c r="G263" s="7"/>
      <c r="H263" s="7"/>
    </row>
    <row r="264" spans="1:8">
      <c r="A264" s="14"/>
      <c r="B264" s="7"/>
      <c r="C264" s="7"/>
      <c r="D264" s="15" t="str">
        <f>IF($C264="","",IF(COUNTIF(PRODUTOS!$B$6:$B$205,$C264)=0,"SKU NÃO CADASTRADO",INDEX(PRODUTOS!$A$6:$A$205,MATCH($C264,PRODUTOS!$B$6:$B$205,0))))</f>
        <v/>
      </c>
      <c r="E264" s="7"/>
      <c r="F264" s="8"/>
      <c r="G264" s="7"/>
      <c r="H264" s="7"/>
    </row>
    <row r="265" spans="1:8">
      <c r="A265" s="14"/>
      <c r="B265" s="7"/>
      <c r="C265" s="7"/>
      <c r="D265" s="15" t="str">
        <f>IF($C265="","",IF(COUNTIF(PRODUTOS!$B$6:$B$205,$C265)=0,"SKU NÃO CADASTRADO",INDEX(PRODUTOS!$A$6:$A$205,MATCH($C265,PRODUTOS!$B$6:$B$205,0))))</f>
        <v/>
      </c>
      <c r="E265" s="7"/>
      <c r="F265" s="8"/>
      <c r="G265" s="7"/>
      <c r="H265" s="7"/>
    </row>
    <row r="266" spans="1:8">
      <c r="A266" s="14"/>
      <c r="B266" s="7"/>
      <c r="C266" s="7"/>
      <c r="D266" s="15" t="str">
        <f>IF($C266="","",IF(COUNTIF(PRODUTOS!$B$6:$B$205,$C266)=0,"SKU NÃO CADASTRADO",INDEX(PRODUTOS!$A$6:$A$205,MATCH($C266,PRODUTOS!$B$6:$B$205,0))))</f>
        <v/>
      </c>
      <c r="E266" s="7"/>
      <c r="F266" s="8"/>
      <c r="G266" s="7"/>
      <c r="H266" s="7"/>
    </row>
    <row r="267" spans="1:8">
      <c r="A267" s="14"/>
      <c r="B267" s="7"/>
      <c r="C267" s="7"/>
      <c r="D267" s="15" t="str">
        <f>IF($C267="","",IF(COUNTIF(PRODUTOS!$B$6:$B$205,$C267)=0,"SKU NÃO CADASTRADO",INDEX(PRODUTOS!$A$6:$A$205,MATCH($C267,PRODUTOS!$B$6:$B$205,0))))</f>
        <v/>
      </c>
      <c r="E267" s="7"/>
      <c r="F267" s="8"/>
      <c r="G267" s="7"/>
      <c r="H267" s="7"/>
    </row>
    <row r="268" spans="1:8">
      <c r="A268" s="14"/>
      <c r="B268" s="7"/>
      <c r="C268" s="7"/>
      <c r="D268" s="15" t="str">
        <f>IF($C268="","",IF(COUNTIF(PRODUTOS!$B$6:$B$205,$C268)=0,"SKU NÃO CADASTRADO",INDEX(PRODUTOS!$A$6:$A$205,MATCH($C268,PRODUTOS!$B$6:$B$205,0))))</f>
        <v/>
      </c>
      <c r="E268" s="7"/>
      <c r="F268" s="8"/>
      <c r="G268" s="7"/>
      <c r="H268" s="7"/>
    </row>
    <row r="269" spans="1:8">
      <c r="A269" s="14"/>
      <c r="B269" s="7"/>
      <c r="C269" s="7"/>
      <c r="D269" s="15" t="str">
        <f>IF($C269="","",IF(COUNTIF(PRODUTOS!$B$6:$B$205,$C269)=0,"SKU NÃO CADASTRADO",INDEX(PRODUTOS!$A$6:$A$205,MATCH($C269,PRODUTOS!$B$6:$B$205,0))))</f>
        <v/>
      </c>
      <c r="E269" s="7"/>
      <c r="F269" s="8"/>
      <c r="G269" s="7"/>
      <c r="H269" s="7"/>
    </row>
    <row r="270" spans="1:8">
      <c r="A270" s="14"/>
      <c r="B270" s="7"/>
      <c r="C270" s="7"/>
      <c r="D270" s="15" t="str">
        <f>IF($C270="","",IF(COUNTIF(PRODUTOS!$B$6:$B$205,$C270)=0,"SKU NÃO CADASTRADO",INDEX(PRODUTOS!$A$6:$A$205,MATCH($C270,PRODUTOS!$B$6:$B$205,0))))</f>
        <v/>
      </c>
      <c r="E270" s="7"/>
      <c r="F270" s="8"/>
      <c r="G270" s="7"/>
      <c r="H270" s="7"/>
    </row>
    <row r="271" spans="1:8">
      <c r="A271" s="14"/>
      <c r="B271" s="7"/>
      <c r="C271" s="7"/>
      <c r="D271" s="15" t="str">
        <f>IF($C271="","",IF(COUNTIF(PRODUTOS!$B$6:$B$205,$C271)=0,"SKU NÃO CADASTRADO",INDEX(PRODUTOS!$A$6:$A$205,MATCH($C271,PRODUTOS!$B$6:$B$205,0))))</f>
        <v/>
      </c>
      <c r="E271" s="7"/>
      <c r="F271" s="8"/>
      <c r="G271" s="7"/>
      <c r="H271" s="7"/>
    </row>
    <row r="272" spans="1:8">
      <c r="A272" s="14"/>
      <c r="B272" s="7"/>
      <c r="C272" s="7"/>
      <c r="D272" s="15" t="str">
        <f>IF($C272="","",IF(COUNTIF(PRODUTOS!$B$6:$B$205,$C272)=0,"SKU NÃO CADASTRADO",INDEX(PRODUTOS!$A$6:$A$205,MATCH($C272,PRODUTOS!$B$6:$B$205,0))))</f>
        <v/>
      </c>
      <c r="E272" s="7"/>
      <c r="F272" s="8"/>
      <c r="G272" s="7"/>
      <c r="H272" s="7"/>
    </row>
    <row r="273" spans="1:8">
      <c r="A273" s="14"/>
      <c r="B273" s="7"/>
      <c r="C273" s="7"/>
      <c r="D273" s="15" t="str">
        <f>IF($C273="","",IF(COUNTIF(PRODUTOS!$B$6:$B$205,$C273)=0,"SKU NÃO CADASTRADO",INDEX(PRODUTOS!$A$6:$A$205,MATCH($C273,PRODUTOS!$B$6:$B$205,0))))</f>
        <v/>
      </c>
      <c r="E273" s="7"/>
      <c r="F273" s="8"/>
      <c r="G273" s="7"/>
      <c r="H273" s="7"/>
    </row>
    <row r="274" spans="1:8">
      <c r="A274" s="14"/>
      <c r="B274" s="7"/>
      <c r="C274" s="7"/>
      <c r="D274" s="15" t="str">
        <f>IF($C274="","",IF(COUNTIF(PRODUTOS!$B$6:$B$205,$C274)=0,"SKU NÃO CADASTRADO",INDEX(PRODUTOS!$A$6:$A$205,MATCH($C274,PRODUTOS!$B$6:$B$205,0))))</f>
        <v/>
      </c>
      <c r="E274" s="7"/>
      <c r="F274" s="8"/>
      <c r="G274" s="7"/>
      <c r="H274" s="7"/>
    </row>
    <row r="275" spans="1:8">
      <c r="A275" s="14"/>
      <c r="B275" s="7"/>
      <c r="C275" s="7"/>
      <c r="D275" s="15" t="str">
        <f>IF($C275="","",IF(COUNTIF(PRODUTOS!$B$6:$B$205,$C275)=0,"SKU NÃO CADASTRADO",INDEX(PRODUTOS!$A$6:$A$205,MATCH($C275,PRODUTOS!$B$6:$B$205,0))))</f>
        <v/>
      </c>
      <c r="E275" s="7"/>
      <c r="F275" s="8"/>
      <c r="G275" s="7"/>
      <c r="H275" s="7"/>
    </row>
    <row r="276" spans="1:8">
      <c r="A276" s="14"/>
      <c r="B276" s="7"/>
      <c r="C276" s="7"/>
      <c r="D276" s="15" t="str">
        <f>IF($C276="","",IF(COUNTIF(PRODUTOS!$B$6:$B$205,$C276)=0,"SKU NÃO CADASTRADO",INDEX(PRODUTOS!$A$6:$A$205,MATCH($C276,PRODUTOS!$B$6:$B$205,0))))</f>
        <v/>
      </c>
      <c r="E276" s="7"/>
      <c r="F276" s="8"/>
      <c r="G276" s="7"/>
      <c r="H276" s="7"/>
    </row>
    <row r="277" spans="1:8">
      <c r="A277" s="14"/>
      <c r="B277" s="7"/>
      <c r="C277" s="7"/>
      <c r="D277" s="15" t="str">
        <f>IF($C277="","",IF(COUNTIF(PRODUTOS!$B$6:$B$205,$C277)=0,"SKU NÃO CADASTRADO",INDEX(PRODUTOS!$A$6:$A$205,MATCH($C277,PRODUTOS!$B$6:$B$205,0))))</f>
        <v/>
      </c>
      <c r="E277" s="7"/>
      <c r="F277" s="8"/>
      <c r="G277" s="7"/>
      <c r="H277" s="7"/>
    </row>
    <row r="278" spans="1:8">
      <c r="A278" s="14"/>
      <c r="B278" s="7"/>
      <c r="C278" s="7"/>
      <c r="D278" s="15" t="str">
        <f>IF($C278="","",IF(COUNTIF(PRODUTOS!$B$6:$B$205,$C278)=0,"SKU NÃO CADASTRADO",INDEX(PRODUTOS!$A$6:$A$205,MATCH($C278,PRODUTOS!$B$6:$B$205,0))))</f>
        <v/>
      </c>
      <c r="E278" s="7"/>
      <c r="F278" s="8"/>
      <c r="G278" s="7"/>
      <c r="H278" s="7"/>
    </row>
    <row r="279" spans="1:8">
      <c r="A279" s="14"/>
      <c r="B279" s="7"/>
      <c r="C279" s="7"/>
      <c r="D279" s="15" t="str">
        <f>IF($C279="","",IF(COUNTIF(PRODUTOS!$B$6:$B$205,$C279)=0,"SKU NÃO CADASTRADO",INDEX(PRODUTOS!$A$6:$A$205,MATCH($C279,PRODUTOS!$B$6:$B$205,0))))</f>
        <v/>
      </c>
      <c r="E279" s="7"/>
      <c r="F279" s="8"/>
      <c r="G279" s="7"/>
      <c r="H279" s="7"/>
    </row>
    <row r="280" spans="1:8">
      <c r="A280" s="14"/>
      <c r="B280" s="7"/>
      <c r="C280" s="7"/>
      <c r="D280" s="15" t="str">
        <f>IF($C280="","",IF(COUNTIF(PRODUTOS!$B$6:$B$205,$C280)=0,"SKU NÃO CADASTRADO",INDEX(PRODUTOS!$A$6:$A$205,MATCH($C280,PRODUTOS!$B$6:$B$205,0))))</f>
        <v/>
      </c>
      <c r="E280" s="7"/>
      <c r="F280" s="8"/>
      <c r="G280" s="7"/>
      <c r="H280" s="7"/>
    </row>
    <row r="281" spans="1:8">
      <c r="A281" s="14"/>
      <c r="B281" s="7"/>
      <c r="C281" s="7"/>
      <c r="D281" s="15" t="str">
        <f>IF($C281="","",IF(COUNTIF(PRODUTOS!$B$6:$B$205,$C281)=0,"SKU NÃO CADASTRADO",INDEX(PRODUTOS!$A$6:$A$205,MATCH($C281,PRODUTOS!$B$6:$B$205,0))))</f>
        <v/>
      </c>
      <c r="E281" s="7"/>
      <c r="F281" s="8"/>
      <c r="G281" s="7"/>
      <c r="H281" s="7"/>
    </row>
    <row r="282" spans="1:8">
      <c r="A282" s="14"/>
      <c r="B282" s="7"/>
      <c r="C282" s="7"/>
      <c r="D282" s="15" t="str">
        <f>IF($C282="","",IF(COUNTIF(PRODUTOS!$B$6:$B$205,$C282)=0,"SKU NÃO CADASTRADO",INDEX(PRODUTOS!$A$6:$A$205,MATCH($C282,PRODUTOS!$B$6:$B$205,0))))</f>
        <v/>
      </c>
      <c r="E282" s="7"/>
      <c r="F282" s="8"/>
      <c r="G282" s="7"/>
      <c r="H282" s="7"/>
    </row>
    <row r="283" spans="1:8">
      <c r="A283" s="14"/>
      <c r="B283" s="7"/>
      <c r="C283" s="7"/>
      <c r="D283" s="15" t="str">
        <f>IF($C283="","",IF(COUNTIF(PRODUTOS!$B$6:$B$205,$C283)=0,"SKU NÃO CADASTRADO",INDEX(PRODUTOS!$A$6:$A$205,MATCH($C283,PRODUTOS!$B$6:$B$205,0))))</f>
        <v/>
      </c>
      <c r="E283" s="7"/>
      <c r="F283" s="8"/>
      <c r="G283" s="7"/>
      <c r="H283" s="7"/>
    </row>
    <row r="284" spans="1:8">
      <c r="A284" s="14"/>
      <c r="B284" s="7"/>
      <c r="C284" s="7"/>
      <c r="D284" s="15" t="str">
        <f>IF($C284="","",IF(COUNTIF(PRODUTOS!$B$6:$B$205,$C284)=0,"SKU NÃO CADASTRADO",INDEX(PRODUTOS!$A$6:$A$205,MATCH($C284,PRODUTOS!$B$6:$B$205,0))))</f>
        <v/>
      </c>
      <c r="E284" s="7"/>
      <c r="F284" s="8"/>
      <c r="G284" s="7"/>
      <c r="H284" s="7"/>
    </row>
    <row r="285" spans="1:8">
      <c r="A285" s="14"/>
      <c r="B285" s="7"/>
      <c r="C285" s="7"/>
      <c r="D285" s="15" t="str">
        <f>IF($C285="","",IF(COUNTIF(PRODUTOS!$B$6:$B$205,$C285)=0,"SKU NÃO CADASTRADO",INDEX(PRODUTOS!$A$6:$A$205,MATCH($C285,PRODUTOS!$B$6:$B$205,0))))</f>
        <v/>
      </c>
      <c r="E285" s="7"/>
      <c r="F285" s="8"/>
      <c r="G285" s="7"/>
      <c r="H285" s="7"/>
    </row>
    <row r="286" spans="1:8">
      <c r="A286" s="14"/>
      <c r="B286" s="7"/>
      <c r="C286" s="7"/>
      <c r="D286" s="15" t="str">
        <f>IF($C286="","",IF(COUNTIF(PRODUTOS!$B$6:$B$205,$C286)=0,"SKU NÃO CADASTRADO",INDEX(PRODUTOS!$A$6:$A$205,MATCH($C286,PRODUTOS!$B$6:$B$205,0))))</f>
        <v/>
      </c>
      <c r="E286" s="7"/>
      <c r="F286" s="8"/>
      <c r="G286" s="7"/>
      <c r="H286" s="7"/>
    </row>
    <row r="287" spans="1:8">
      <c r="A287" s="14"/>
      <c r="B287" s="7"/>
      <c r="C287" s="7"/>
      <c r="D287" s="15" t="str">
        <f>IF($C287="","",IF(COUNTIF(PRODUTOS!$B$6:$B$205,$C287)=0,"SKU NÃO CADASTRADO",INDEX(PRODUTOS!$A$6:$A$205,MATCH($C287,PRODUTOS!$B$6:$B$205,0))))</f>
        <v/>
      </c>
      <c r="E287" s="7"/>
      <c r="F287" s="8"/>
      <c r="G287" s="7"/>
      <c r="H287" s="7"/>
    </row>
    <row r="288" spans="1:8">
      <c r="A288" s="14"/>
      <c r="B288" s="7"/>
      <c r="C288" s="7"/>
      <c r="D288" s="15" t="str">
        <f>IF($C288="","",IF(COUNTIF(PRODUTOS!$B$6:$B$205,$C288)=0,"SKU NÃO CADASTRADO",INDEX(PRODUTOS!$A$6:$A$205,MATCH($C288,PRODUTOS!$B$6:$B$205,0))))</f>
        <v/>
      </c>
      <c r="E288" s="7"/>
      <c r="F288" s="8"/>
      <c r="G288" s="7"/>
      <c r="H288" s="7"/>
    </row>
    <row r="289" spans="1:8">
      <c r="A289" s="14"/>
      <c r="B289" s="7"/>
      <c r="C289" s="7"/>
      <c r="D289" s="15" t="str">
        <f>IF($C289="","",IF(COUNTIF(PRODUTOS!$B$6:$B$205,$C289)=0,"SKU NÃO CADASTRADO",INDEX(PRODUTOS!$A$6:$A$205,MATCH($C289,PRODUTOS!$B$6:$B$205,0))))</f>
        <v/>
      </c>
      <c r="E289" s="7"/>
      <c r="F289" s="8"/>
      <c r="G289" s="7"/>
      <c r="H289" s="7"/>
    </row>
    <row r="290" spans="1:8">
      <c r="A290" s="14"/>
      <c r="B290" s="7"/>
      <c r="C290" s="7"/>
      <c r="D290" s="15" t="str">
        <f>IF($C290="","",IF(COUNTIF(PRODUTOS!$B$6:$B$205,$C290)=0,"SKU NÃO CADASTRADO",INDEX(PRODUTOS!$A$6:$A$205,MATCH($C290,PRODUTOS!$B$6:$B$205,0))))</f>
        <v/>
      </c>
      <c r="E290" s="7"/>
      <c r="F290" s="8"/>
      <c r="G290" s="7"/>
      <c r="H290" s="7"/>
    </row>
    <row r="291" spans="1:8">
      <c r="A291" s="14"/>
      <c r="B291" s="7"/>
      <c r="C291" s="7"/>
      <c r="D291" s="15" t="str">
        <f>IF($C291="","",IF(COUNTIF(PRODUTOS!$B$6:$B$205,$C291)=0,"SKU NÃO CADASTRADO",INDEX(PRODUTOS!$A$6:$A$205,MATCH($C291,PRODUTOS!$B$6:$B$205,0))))</f>
        <v/>
      </c>
      <c r="E291" s="7"/>
      <c r="F291" s="8"/>
      <c r="G291" s="7"/>
      <c r="H291" s="7"/>
    </row>
    <row r="292" spans="1:8">
      <c r="A292" s="14"/>
      <c r="B292" s="7"/>
      <c r="C292" s="7"/>
      <c r="D292" s="15" t="str">
        <f>IF($C292="","",IF(COUNTIF(PRODUTOS!$B$6:$B$205,$C292)=0,"SKU NÃO CADASTRADO",INDEX(PRODUTOS!$A$6:$A$205,MATCH($C292,PRODUTOS!$B$6:$B$205,0))))</f>
        <v/>
      </c>
      <c r="E292" s="7"/>
      <c r="F292" s="8"/>
      <c r="G292" s="7"/>
      <c r="H292" s="7"/>
    </row>
    <row r="293" spans="1:8">
      <c r="A293" s="14"/>
      <c r="B293" s="7"/>
      <c r="C293" s="7"/>
      <c r="D293" s="15" t="str">
        <f>IF($C293="","",IF(COUNTIF(PRODUTOS!$B$6:$B$205,$C293)=0,"SKU NÃO CADASTRADO",INDEX(PRODUTOS!$A$6:$A$205,MATCH($C293,PRODUTOS!$B$6:$B$205,0))))</f>
        <v/>
      </c>
      <c r="E293" s="7"/>
      <c r="F293" s="8"/>
      <c r="G293" s="7"/>
      <c r="H293" s="7"/>
    </row>
    <row r="294" spans="1:8">
      <c r="A294" s="14"/>
      <c r="B294" s="7"/>
      <c r="C294" s="7"/>
      <c r="D294" s="15" t="str">
        <f>IF($C294="","",IF(COUNTIF(PRODUTOS!$B$6:$B$205,$C294)=0,"SKU NÃO CADASTRADO",INDEX(PRODUTOS!$A$6:$A$205,MATCH($C294,PRODUTOS!$B$6:$B$205,0))))</f>
        <v/>
      </c>
      <c r="E294" s="7"/>
      <c r="F294" s="8"/>
      <c r="G294" s="7"/>
      <c r="H294" s="7"/>
    </row>
    <row r="295" spans="1:8">
      <c r="A295" s="14"/>
      <c r="B295" s="7"/>
      <c r="C295" s="7"/>
      <c r="D295" s="15" t="str">
        <f>IF($C295="","",IF(COUNTIF(PRODUTOS!$B$6:$B$205,$C295)=0,"SKU NÃO CADASTRADO",INDEX(PRODUTOS!$A$6:$A$205,MATCH($C295,PRODUTOS!$B$6:$B$205,0))))</f>
        <v/>
      </c>
      <c r="E295" s="7"/>
      <c r="F295" s="8"/>
      <c r="G295" s="7"/>
      <c r="H295" s="7"/>
    </row>
    <row r="296" spans="1:8">
      <c r="A296" s="14"/>
      <c r="B296" s="7"/>
      <c r="C296" s="7"/>
      <c r="D296" s="15" t="str">
        <f>IF($C296="","",IF(COUNTIF(PRODUTOS!$B$6:$B$205,$C296)=0,"SKU NÃO CADASTRADO",INDEX(PRODUTOS!$A$6:$A$205,MATCH($C296,PRODUTOS!$B$6:$B$205,0))))</f>
        <v/>
      </c>
      <c r="E296" s="7"/>
      <c r="F296" s="8"/>
      <c r="G296" s="7"/>
      <c r="H296" s="7"/>
    </row>
    <row r="297" spans="1:8">
      <c r="A297" s="14"/>
      <c r="B297" s="7"/>
      <c r="C297" s="7"/>
      <c r="D297" s="15" t="str">
        <f>IF($C297="","",IF(COUNTIF(PRODUTOS!$B$6:$B$205,$C297)=0,"SKU NÃO CADASTRADO",INDEX(PRODUTOS!$A$6:$A$205,MATCH($C297,PRODUTOS!$B$6:$B$205,0))))</f>
        <v/>
      </c>
      <c r="E297" s="7"/>
      <c r="F297" s="8"/>
      <c r="G297" s="7"/>
      <c r="H297" s="7"/>
    </row>
    <row r="298" spans="1:8">
      <c r="A298" s="14"/>
      <c r="B298" s="7"/>
      <c r="C298" s="7"/>
      <c r="D298" s="15" t="str">
        <f>IF($C298="","",IF(COUNTIF(PRODUTOS!$B$6:$B$205,$C298)=0,"SKU NÃO CADASTRADO",INDEX(PRODUTOS!$A$6:$A$205,MATCH($C298,PRODUTOS!$B$6:$B$205,0))))</f>
        <v/>
      </c>
      <c r="E298" s="7"/>
      <c r="F298" s="8"/>
      <c r="G298" s="7"/>
      <c r="H298" s="7"/>
    </row>
    <row r="299" spans="1:8">
      <c r="A299" s="14"/>
      <c r="B299" s="7"/>
      <c r="C299" s="7"/>
      <c r="D299" s="15" t="str">
        <f>IF($C299="","",IF(COUNTIF(PRODUTOS!$B$6:$B$205,$C299)=0,"SKU NÃO CADASTRADO",INDEX(PRODUTOS!$A$6:$A$205,MATCH($C299,PRODUTOS!$B$6:$B$205,0))))</f>
        <v/>
      </c>
      <c r="E299" s="7"/>
      <c r="F299" s="8"/>
      <c r="G299" s="7"/>
      <c r="H299" s="7"/>
    </row>
    <row r="300" spans="1:8">
      <c r="A300" s="14"/>
      <c r="B300" s="7"/>
      <c r="C300" s="7"/>
      <c r="D300" s="15" t="str">
        <f>IF($C300="","",IF(COUNTIF(PRODUTOS!$B$6:$B$205,$C300)=0,"SKU NÃO CADASTRADO",INDEX(PRODUTOS!$A$6:$A$205,MATCH($C300,PRODUTOS!$B$6:$B$205,0))))</f>
        <v/>
      </c>
      <c r="E300" s="7"/>
      <c r="F300" s="8"/>
      <c r="G300" s="7"/>
      <c r="H300" s="7"/>
    </row>
    <row r="301" spans="1:8">
      <c r="A301" s="14"/>
      <c r="B301" s="7"/>
      <c r="C301" s="7"/>
      <c r="D301" s="15" t="str">
        <f>IF($C301="","",IF(COUNTIF(PRODUTOS!$B$6:$B$205,$C301)=0,"SKU NÃO CADASTRADO",INDEX(PRODUTOS!$A$6:$A$205,MATCH($C301,PRODUTOS!$B$6:$B$205,0))))</f>
        <v/>
      </c>
      <c r="E301" s="7"/>
      <c r="F301" s="8"/>
      <c r="G301" s="7"/>
      <c r="H301" s="7"/>
    </row>
    <row r="302" spans="1:8">
      <c r="A302" s="14"/>
      <c r="B302" s="7"/>
      <c r="C302" s="7"/>
      <c r="D302" s="15" t="str">
        <f>IF($C302="","",IF(COUNTIF(PRODUTOS!$B$6:$B$205,$C302)=0,"SKU NÃO CADASTRADO",INDEX(PRODUTOS!$A$6:$A$205,MATCH($C302,PRODUTOS!$B$6:$B$205,0))))</f>
        <v/>
      </c>
      <c r="E302" s="7"/>
      <c r="F302" s="8"/>
      <c r="G302" s="7"/>
      <c r="H302" s="7"/>
    </row>
    <row r="303" spans="1:8">
      <c r="A303" s="14"/>
      <c r="B303" s="7"/>
      <c r="C303" s="7"/>
      <c r="D303" s="15" t="str">
        <f>IF($C303="","",IF(COUNTIF(PRODUTOS!$B$6:$B$205,$C303)=0,"SKU NÃO CADASTRADO",INDEX(PRODUTOS!$A$6:$A$205,MATCH($C303,PRODUTOS!$B$6:$B$205,0))))</f>
        <v/>
      </c>
      <c r="E303" s="7"/>
      <c r="F303" s="8"/>
      <c r="G303" s="7"/>
      <c r="H303" s="7"/>
    </row>
    <row r="304" spans="1:8">
      <c r="A304" s="14"/>
      <c r="B304" s="7"/>
      <c r="C304" s="7"/>
      <c r="D304" s="15" t="str">
        <f>IF($C304="","",IF(COUNTIF(PRODUTOS!$B$6:$B$205,$C304)=0,"SKU NÃO CADASTRADO",INDEX(PRODUTOS!$A$6:$A$205,MATCH($C304,PRODUTOS!$B$6:$B$205,0))))</f>
        <v/>
      </c>
      <c r="E304" s="7"/>
      <c r="F304" s="8"/>
      <c r="G304" s="7"/>
      <c r="H304" s="7"/>
    </row>
    <row r="305" spans="1:8">
      <c r="A305" s="14"/>
      <c r="B305" s="7"/>
      <c r="C305" s="7"/>
      <c r="D305" s="15" t="str">
        <f>IF($C305="","",IF(COUNTIF(PRODUTOS!$B$6:$B$205,$C305)=0,"SKU NÃO CADASTRADO",INDEX(PRODUTOS!$A$6:$A$205,MATCH($C305,PRODUTOS!$B$6:$B$205,0))))</f>
        <v/>
      </c>
      <c r="E305" s="7"/>
      <c r="F305" s="8"/>
      <c r="G305" s="7"/>
      <c r="H305" s="7"/>
    </row>
    <row r="306" spans="1:8">
      <c r="A306" s="14"/>
      <c r="B306" s="7"/>
      <c r="C306" s="7"/>
      <c r="D306" s="15" t="str">
        <f>IF($C306="","",IF(COUNTIF(PRODUTOS!$B$6:$B$205,$C306)=0,"SKU NÃO CADASTRADO",INDEX(PRODUTOS!$A$6:$A$205,MATCH($C306,PRODUTOS!$B$6:$B$205,0))))</f>
        <v/>
      </c>
      <c r="E306" s="7"/>
      <c r="F306" s="8"/>
      <c r="G306" s="7"/>
      <c r="H306" s="7"/>
    </row>
    <row r="307" spans="1:8">
      <c r="A307" s="14"/>
      <c r="B307" s="7"/>
      <c r="C307" s="7"/>
      <c r="D307" s="15" t="str">
        <f>IF($C307="","",IF(COUNTIF(PRODUTOS!$B$6:$B$205,$C307)=0,"SKU NÃO CADASTRADO",INDEX(PRODUTOS!$A$6:$A$205,MATCH($C307,PRODUTOS!$B$6:$B$205,0))))</f>
        <v/>
      </c>
      <c r="E307" s="7"/>
      <c r="F307" s="8"/>
      <c r="G307" s="7"/>
      <c r="H307" s="7"/>
    </row>
    <row r="308" spans="1:8">
      <c r="A308" s="14"/>
      <c r="B308" s="7"/>
      <c r="C308" s="7"/>
      <c r="D308" s="15" t="str">
        <f>IF($C308="","",IF(COUNTIF(PRODUTOS!$B$6:$B$205,$C308)=0,"SKU NÃO CADASTRADO",INDEX(PRODUTOS!$A$6:$A$205,MATCH($C308,PRODUTOS!$B$6:$B$205,0))))</f>
        <v/>
      </c>
      <c r="E308" s="7"/>
      <c r="F308" s="8"/>
      <c r="G308" s="7"/>
      <c r="H308" s="7"/>
    </row>
    <row r="309" spans="1:8">
      <c r="A309" s="14"/>
      <c r="B309" s="7"/>
      <c r="C309" s="7"/>
      <c r="D309" s="15" t="str">
        <f>IF($C309="","",IF(COUNTIF(PRODUTOS!$B$6:$B$205,$C309)=0,"SKU NÃO CADASTRADO",INDEX(PRODUTOS!$A$6:$A$205,MATCH($C309,PRODUTOS!$B$6:$B$205,0))))</f>
        <v/>
      </c>
      <c r="E309" s="7"/>
      <c r="F309" s="8"/>
      <c r="G309" s="7"/>
      <c r="H309" s="7"/>
    </row>
    <row r="310" spans="1:8">
      <c r="A310" s="14"/>
      <c r="B310" s="7"/>
      <c r="C310" s="7"/>
      <c r="D310" s="15" t="str">
        <f>IF($C310="","",IF(COUNTIF(PRODUTOS!$B$6:$B$205,$C310)=0,"SKU NÃO CADASTRADO",INDEX(PRODUTOS!$A$6:$A$205,MATCH($C310,PRODUTOS!$B$6:$B$205,0))))</f>
        <v/>
      </c>
      <c r="E310" s="7"/>
      <c r="F310" s="8"/>
      <c r="G310" s="7"/>
      <c r="H310" s="7"/>
    </row>
    <row r="311" spans="1:8">
      <c r="A311" s="14"/>
      <c r="B311" s="7"/>
      <c r="C311" s="7"/>
      <c r="D311" s="15" t="str">
        <f>IF($C311="","",IF(COUNTIF(PRODUTOS!$B$6:$B$205,$C311)=0,"SKU NÃO CADASTRADO",INDEX(PRODUTOS!$A$6:$A$205,MATCH($C311,PRODUTOS!$B$6:$B$205,0))))</f>
        <v/>
      </c>
      <c r="E311" s="7"/>
      <c r="F311" s="8"/>
      <c r="G311" s="7"/>
      <c r="H311" s="7"/>
    </row>
    <row r="312" spans="1:8">
      <c r="A312" s="14"/>
      <c r="B312" s="7"/>
      <c r="C312" s="7"/>
      <c r="D312" s="15" t="str">
        <f>IF($C312="","",IF(COUNTIF(PRODUTOS!$B$6:$B$205,$C312)=0,"SKU NÃO CADASTRADO",INDEX(PRODUTOS!$A$6:$A$205,MATCH($C312,PRODUTOS!$B$6:$B$205,0))))</f>
        <v/>
      </c>
      <c r="E312" s="7"/>
      <c r="F312" s="8"/>
      <c r="G312" s="7"/>
      <c r="H312" s="7"/>
    </row>
    <row r="313" spans="1:8">
      <c r="A313" s="14"/>
      <c r="B313" s="7"/>
      <c r="C313" s="7"/>
      <c r="D313" s="15" t="str">
        <f>IF($C313="","",IF(COUNTIF(PRODUTOS!$B$6:$B$205,$C313)=0,"SKU NÃO CADASTRADO",INDEX(PRODUTOS!$A$6:$A$205,MATCH($C313,PRODUTOS!$B$6:$B$205,0))))</f>
        <v/>
      </c>
      <c r="E313" s="7"/>
      <c r="F313" s="8"/>
      <c r="G313" s="7"/>
      <c r="H313" s="7"/>
    </row>
    <row r="314" spans="1:8">
      <c r="A314" s="14"/>
      <c r="B314" s="7"/>
      <c r="C314" s="7"/>
      <c r="D314" s="15" t="str">
        <f>IF($C314="","",IF(COUNTIF(PRODUTOS!$B$6:$B$205,$C314)=0,"SKU NÃO CADASTRADO",INDEX(PRODUTOS!$A$6:$A$205,MATCH($C314,PRODUTOS!$B$6:$B$205,0))))</f>
        <v/>
      </c>
      <c r="E314" s="7"/>
      <c r="F314" s="8"/>
      <c r="G314" s="7"/>
      <c r="H314" s="7"/>
    </row>
    <row r="315" spans="1:8">
      <c r="A315" s="14"/>
      <c r="B315" s="7"/>
      <c r="C315" s="7"/>
      <c r="D315" s="15" t="str">
        <f>IF($C315="","",IF(COUNTIF(PRODUTOS!$B$6:$B$205,$C315)=0,"SKU NÃO CADASTRADO",INDEX(PRODUTOS!$A$6:$A$205,MATCH($C315,PRODUTOS!$B$6:$B$205,0))))</f>
        <v/>
      </c>
      <c r="E315" s="7"/>
      <c r="F315" s="8"/>
      <c r="G315" s="7"/>
      <c r="H315" s="7"/>
    </row>
    <row r="316" spans="1:8">
      <c r="A316" s="14"/>
      <c r="B316" s="7"/>
      <c r="C316" s="7"/>
      <c r="D316" s="15" t="str">
        <f>IF($C316="","",IF(COUNTIF(PRODUTOS!$B$6:$B$205,$C316)=0,"SKU NÃO CADASTRADO",INDEX(PRODUTOS!$A$6:$A$205,MATCH($C316,PRODUTOS!$B$6:$B$205,0))))</f>
        <v/>
      </c>
      <c r="E316" s="7"/>
      <c r="F316" s="8"/>
      <c r="G316" s="7"/>
      <c r="H316" s="7"/>
    </row>
    <row r="317" spans="1:8">
      <c r="A317" s="14"/>
      <c r="B317" s="7"/>
      <c r="C317" s="7"/>
      <c r="D317" s="15" t="str">
        <f>IF($C317="","",IF(COUNTIF(PRODUTOS!$B$6:$B$205,$C317)=0,"SKU NÃO CADASTRADO",INDEX(PRODUTOS!$A$6:$A$205,MATCH($C317,PRODUTOS!$B$6:$B$205,0))))</f>
        <v/>
      </c>
      <c r="E317" s="7"/>
      <c r="F317" s="8"/>
      <c r="G317" s="7"/>
      <c r="H317" s="7"/>
    </row>
    <row r="318" spans="1:8">
      <c r="A318" s="14"/>
      <c r="B318" s="7"/>
      <c r="C318" s="7"/>
      <c r="D318" s="15" t="str">
        <f>IF($C318="","",IF(COUNTIF(PRODUTOS!$B$6:$B$205,$C318)=0,"SKU NÃO CADASTRADO",INDEX(PRODUTOS!$A$6:$A$205,MATCH($C318,PRODUTOS!$B$6:$B$205,0))))</f>
        <v/>
      </c>
      <c r="E318" s="7"/>
      <c r="F318" s="8"/>
      <c r="G318" s="7"/>
      <c r="H318" s="7"/>
    </row>
    <row r="319" spans="1:8">
      <c r="A319" s="14"/>
      <c r="B319" s="7"/>
      <c r="C319" s="7"/>
      <c r="D319" s="15" t="str">
        <f>IF($C319="","",IF(COUNTIF(PRODUTOS!$B$6:$B$205,$C319)=0,"SKU NÃO CADASTRADO",INDEX(PRODUTOS!$A$6:$A$205,MATCH($C319,PRODUTOS!$B$6:$B$205,0))))</f>
        <v/>
      </c>
      <c r="E319" s="7"/>
      <c r="F319" s="8"/>
      <c r="G319" s="7"/>
      <c r="H319" s="7"/>
    </row>
    <row r="320" spans="1:8">
      <c r="A320" s="14"/>
      <c r="B320" s="7"/>
      <c r="C320" s="7"/>
      <c r="D320" s="15" t="str">
        <f>IF($C320="","",IF(COUNTIF(PRODUTOS!$B$6:$B$205,$C320)=0,"SKU NÃO CADASTRADO",INDEX(PRODUTOS!$A$6:$A$205,MATCH($C320,PRODUTOS!$B$6:$B$205,0))))</f>
        <v/>
      </c>
      <c r="E320" s="7"/>
      <c r="F320" s="8"/>
      <c r="G320" s="7"/>
      <c r="H320" s="7"/>
    </row>
    <row r="321" spans="1:8">
      <c r="A321" s="14"/>
      <c r="B321" s="7"/>
      <c r="C321" s="7"/>
      <c r="D321" s="15" t="str">
        <f>IF($C321="","",IF(COUNTIF(PRODUTOS!$B$6:$B$205,$C321)=0,"SKU NÃO CADASTRADO",INDEX(PRODUTOS!$A$6:$A$205,MATCH($C321,PRODUTOS!$B$6:$B$205,0))))</f>
        <v/>
      </c>
      <c r="E321" s="7"/>
      <c r="F321" s="8"/>
      <c r="G321" s="7"/>
      <c r="H321" s="7"/>
    </row>
    <row r="322" spans="1:8">
      <c r="A322" s="14"/>
      <c r="B322" s="7"/>
      <c r="C322" s="7"/>
      <c r="D322" s="15" t="str">
        <f>IF($C322="","",IF(COUNTIF(PRODUTOS!$B$6:$B$205,$C322)=0,"SKU NÃO CADASTRADO",INDEX(PRODUTOS!$A$6:$A$205,MATCH($C322,PRODUTOS!$B$6:$B$205,0))))</f>
        <v/>
      </c>
      <c r="E322" s="7"/>
      <c r="F322" s="8"/>
      <c r="G322" s="7"/>
      <c r="H322" s="7"/>
    </row>
    <row r="323" spans="1:8">
      <c r="A323" s="14"/>
      <c r="B323" s="7"/>
      <c r="C323" s="7"/>
      <c r="D323" s="15" t="str">
        <f>IF($C323="","",IF(COUNTIF(PRODUTOS!$B$6:$B$205,$C323)=0,"SKU NÃO CADASTRADO",INDEX(PRODUTOS!$A$6:$A$205,MATCH($C323,PRODUTOS!$B$6:$B$205,0))))</f>
        <v/>
      </c>
      <c r="E323" s="7"/>
      <c r="F323" s="8"/>
      <c r="G323" s="7"/>
      <c r="H323" s="7"/>
    </row>
    <row r="324" spans="1:8">
      <c r="A324" s="14"/>
      <c r="B324" s="7"/>
      <c r="C324" s="7"/>
      <c r="D324" s="15" t="str">
        <f>IF($C324="","",IF(COUNTIF(PRODUTOS!$B$6:$B$205,$C324)=0,"SKU NÃO CADASTRADO",INDEX(PRODUTOS!$A$6:$A$205,MATCH($C324,PRODUTOS!$B$6:$B$205,0))))</f>
        <v/>
      </c>
      <c r="E324" s="7"/>
      <c r="F324" s="8"/>
      <c r="G324" s="7"/>
      <c r="H324" s="7"/>
    </row>
    <row r="325" spans="1:8">
      <c r="A325" s="14"/>
      <c r="B325" s="7"/>
      <c r="C325" s="7"/>
      <c r="D325" s="15" t="str">
        <f>IF($C325="","",IF(COUNTIF(PRODUTOS!$B$6:$B$205,$C325)=0,"SKU NÃO CADASTRADO",INDEX(PRODUTOS!$A$6:$A$205,MATCH($C325,PRODUTOS!$B$6:$B$205,0))))</f>
        <v/>
      </c>
      <c r="E325" s="7"/>
      <c r="F325" s="8"/>
      <c r="G325" s="7"/>
      <c r="H325" s="7"/>
    </row>
    <row r="326" spans="1:8">
      <c r="A326" s="14"/>
      <c r="B326" s="7"/>
      <c r="C326" s="7"/>
      <c r="D326" s="15" t="str">
        <f>IF($C326="","",IF(COUNTIF(PRODUTOS!$B$6:$B$205,$C326)=0,"SKU NÃO CADASTRADO",INDEX(PRODUTOS!$A$6:$A$205,MATCH($C326,PRODUTOS!$B$6:$B$205,0))))</f>
        <v/>
      </c>
      <c r="E326" s="7"/>
      <c r="F326" s="8"/>
      <c r="G326" s="7"/>
      <c r="H326" s="7"/>
    </row>
    <row r="327" spans="1:8">
      <c r="A327" s="14"/>
      <c r="B327" s="7"/>
      <c r="C327" s="7"/>
      <c r="D327" s="15" t="str">
        <f>IF($C327="","",IF(COUNTIF(PRODUTOS!$B$6:$B$205,$C327)=0,"SKU NÃO CADASTRADO",INDEX(PRODUTOS!$A$6:$A$205,MATCH($C327,PRODUTOS!$B$6:$B$205,0))))</f>
        <v/>
      </c>
      <c r="E327" s="7"/>
      <c r="F327" s="8"/>
      <c r="G327" s="7"/>
      <c r="H327" s="7"/>
    </row>
    <row r="328" spans="1:8">
      <c r="A328" s="14"/>
      <c r="B328" s="7"/>
      <c r="C328" s="7"/>
      <c r="D328" s="15" t="str">
        <f>IF($C328="","",IF(COUNTIF(PRODUTOS!$B$6:$B$205,$C328)=0,"SKU NÃO CADASTRADO",INDEX(PRODUTOS!$A$6:$A$205,MATCH($C328,PRODUTOS!$B$6:$B$205,0))))</f>
        <v/>
      </c>
      <c r="E328" s="7"/>
      <c r="F328" s="8"/>
      <c r="G328" s="7"/>
      <c r="H328" s="7"/>
    </row>
    <row r="329" spans="1:8">
      <c r="A329" s="14"/>
      <c r="B329" s="7"/>
      <c r="C329" s="7"/>
      <c r="D329" s="15" t="str">
        <f>IF($C329="","",IF(COUNTIF(PRODUTOS!$B$6:$B$205,$C329)=0,"SKU NÃO CADASTRADO",INDEX(PRODUTOS!$A$6:$A$205,MATCH($C329,PRODUTOS!$B$6:$B$205,0))))</f>
        <v/>
      </c>
      <c r="E329" s="7"/>
      <c r="F329" s="8"/>
      <c r="G329" s="7"/>
      <c r="H329" s="7"/>
    </row>
    <row r="330" spans="1:8">
      <c r="A330" s="14"/>
      <c r="B330" s="7"/>
      <c r="C330" s="7"/>
      <c r="D330" s="15" t="str">
        <f>IF($C330="","",IF(COUNTIF(PRODUTOS!$B$6:$B$205,$C330)=0,"SKU NÃO CADASTRADO",INDEX(PRODUTOS!$A$6:$A$205,MATCH($C330,PRODUTOS!$B$6:$B$205,0))))</f>
        <v/>
      </c>
      <c r="E330" s="7"/>
      <c r="F330" s="8"/>
      <c r="G330" s="7"/>
      <c r="H330" s="7"/>
    </row>
    <row r="331" spans="1:8">
      <c r="A331" s="14"/>
      <c r="B331" s="7"/>
      <c r="C331" s="7"/>
      <c r="D331" s="15" t="str">
        <f>IF($C331="","",IF(COUNTIF(PRODUTOS!$B$6:$B$205,$C331)=0,"SKU NÃO CADASTRADO",INDEX(PRODUTOS!$A$6:$A$205,MATCH($C331,PRODUTOS!$B$6:$B$205,0))))</f>
        <v/>
      </c>
      <c r="E331" s="7"/>
      <c r="F331" s="8"/>
      <c r="G331" s="7"/>
      <c r="H331" s="7"/>
    </row>
    <row r="332" spans="1:8">
      <c r="A332" s="14"/>
      <c r="B332" s="7"/>
      <c r="C332" s="7"/>
      <c r="D332" s="15" t="str">
        <f>IF($C332="","",IF(COUNTIF(PRODUTOS!$B$6:$B$205,$C332)=0,"SKU NÃO CADASTRADO",INDEX(PRODUTOS!$A$6:$A$205,MATCH($C332,PRODUTOS!$B$6:$B$205,0))))</f>
        <v/>
      </c>
      <c r="E332" s="7"/>
      <c r="F332" s="8"/>
      <c r="G332" s="7"/>
      <c r="H332" s="7"/>
    </row>
    <row r="333" spans="1:8">
      <c r="A333" s="14"/>
      <c r="B333" s="7"/>
      <c r="C333" s="7"/>
      <c r="D333" s="15" t="str">
        <f>IF($C333="","",IF(COUNTIF(PRODUTOS!$B$6:$B$205,$C333)=0,"SKU NÃO CADASTRADO",INDEX(PRODUTOS!$A$6:$A$205,MATCH($C333,PRODUTOS!$B$6:$B$205,0))))</f>
        <v/>
      </c>
      <c r="E333" s="7"/>
      <c r="F333" s="8"/>
      <c r="G333" s="7"/>
      <c r="H333" s="7"/>
    </row>
    <row r="334" spans="1:8">
      <c r="A334" s="14"/>
      <c r="B334" s="7"/>
      <c r="C334" s="7"/>
      <c r="D334" s="15" t="str">
        <f>IF($C334="","",IF(COUNTIF(PRODUTOS!$B$6:$B$205,$C334)=0,"SKU NÃO CADASTRADO",INDEX(PRODUTOS!$A$6:$A$205,MATCH($C334,PRODUTOS!$B$6:$B$205,0))))</f>
        <v/>
      </c>
      <c r="E334" s="7"/>
      <c r="F334" s="8"/>
      <c r="G334" s="7"/>
      <c r="H334" s="7"/>
    </row>
    <row r="335" spans="1:8">
      <c r="A335" s="14"/>
      <c r="B335" s="7"/>
      <c r="C335" s="7"/>
      <c r="D335" s="15" t="str">
        <f>IF($C335="","",IF(COUNTIF(PRODUTOS!$B$6:$B$205,$C335)=0,"SKU NÃO CADASTRADO",INDEX(PRODUTOS!$A$6:$A$205,MATCH($C335,PRODUTOS!$B$6:$B$205,0))))</f>
        <v/>
      </c>
      <c r="E335" s="7"/>
      <c r="F335" s="8"/>
      <c r="G335" s="7"/>
      <c r="H335" s="7"/>
    </row>
    <row r="336" spans="1:8">
      <c r="A336" s="14"/>
      <c r="B336" s="7"/>
      <c r="C336" s="7"/>
      <c r="D336" s="15" t="str">
        <f>IF($C336="","",IF(COUNTIF(PRODUTOS!$B$6:$B$205,$C336)=0,"SKU NÃO CADASTRADO",INDEX(PRODUTOS!$A$6:$A$205,MATCH($C336,PRODUTOS!$B$6:$B$205,0))))</f>
        <v/>
      </c>
      <c r="E336" s="7"/>
      <c r="F336" s="8"/>
      <c r="G336" s="7"/>
      <c r="H336" s="7"/>
    </row>
    <row r="337" spans="1:8">
      <c r="A337" s="14"/>
      <c r="B337" s="7"/>
      <c r="C337" s="7"/>
      <c r="D337" s="15" t="str">
        <f>IF($C337="","",IF(COUNTIF(PRODUTOS!$B$6:$B$205,$C337)=0,"SKU NÃO CADASTRADO",INDEX(PRODUTOS!$A$6:$A$205,MATCH($C337,PRODUTOS!$B$6:$B$205,0))))</f>
        <v/>
      </c>
      <c r="E337" s="7"/>
      <c r="F337" s="8"/>
      <c r="G337" s="7"/>
      <c r="H337" s="7"/>
    </row>
    <row r="338" spans="1:8">
      <c r="A338" s="14"/>
      <c r="B338" s="7"/>
      <c r="C338" s="7"/>
      <c r="D338" s="15" t="str">
        <f>IF($C338="","",IF(COUNTIF(PRODUTOS!$B$6:$B$205,$C338)=0,"SKU NÃO CADASTRADO",INDEX(PRODUTOS!$A$6:$A$205,MATCH($C338,PRODUTOS!$B$6:$B$205,0))))</f>
        <v/>
      </c>
      <c r="E338" s="7"/>
      <c r="F338" s="8"/>
      <c r="G338" s="7"/>
      <c r="H338" s="7"/>
    </row>
    <row r="339" spans="1:8">
      <c r="A339" s="14"/>
      <c r="B339" s="7"/>
      <c r="C339" s="7"/>
      <c r="D339" s="15" t="str">
        <f>IF($C339="","",IF(COUNTIF(PRODUTOS!$B$6:$B$205,$C339)=0,"SKU NÃO CADASTRADO",INDEX(PRODUTOS!$A$6:$A$205,MATCH($C339,PRODUTOS!$B$6:$B$205,0))))</f>
        <v/>
      </c>
      <c r="E339" s="7"/>
      <c r="F339" s="8"/>
      <c r="G339" s="7"/>
      <c r="H339" s="7"/>
    </row>
    <row r="340" spans="1:8">
      <c r="A340" s="14"/>
      <c r="B340" s="7"/>
      <c r="C340" s="7"/>
      <c r="D340" s="15" t="str">
        <f>IF($C340="","",IF(COUNTIF(PRODUTOS!$B$6:$B$205,$C340)=0,"SKU NÃO CADASTRADO",INDEX(PRODUTOS!$A$6:$A$205,MATCH($C340,PRODUTOS!$B$6:$B$205,0))))</f>
        <v/>
      </c>
      <c r="E340" s="7"/>
      <c r="F340" s="8"/>
      <c r="G340" s="7"/>
      <c r="H340" s="7"/>
    </row>
    <row r="341" spans="1:8">
      <c r="A341" s="14"/>
      <c r="B341" s="7"/>
      <c r="C341" s="7"/>
      <c r="D341" s="15" t="str">
        <f>IF($C341="","",IF(COUNTIF(PRODUTOS!$B$6:$B$205,$C341)=0,"SKU NÃO CADASTRADO",INDEX(PRODUTOS!$A$6:$A$205,MATCH($C341,PRODUTOS!$B$6:$B$205,0))))</f>
        <v/>
      </c>
      <c r="E341" s="7"/>
      <c r="F341" s="8"/>
      <c r="G341" s="7"/>
      <c r="H341" s="7"/>
    </row>
    <row r="342" spans="1:8">
      <c r="A342" s="14"/>
      <c r="B342" s="7"/>
      <c r="C342" s="7"/>
      <c r="D342" s="15" t="str">
        <f>IF($C342="","",IF(COUNTIF(PRODUTOS!$B$6:$B$205,$C342)=0,"SKU NÃO CADASTRADO",INDEX(PRODUTOS!$A$6:$A$205,MATCH($C342,PRODUTOS!$B$6:$B$205,0))))</f>
        <v/>
      </c>
      <c r="E342" s="7"/>
      <c r="F342" s="8"/>
      <c r="G342" s="7"/>
      <c r="H342" s="7"/>
    </row>
    <row r="343" spans="1:8">
      <c r="A343" s="14"/>
      <c r="B343" s="7"/>
      <c r="C343" s="7"/>
      <c r="D343" s="15" t="str">
        <f>IF($C343="","",IF(COUNTIF(PRODUTOS!$B$6:$B$205,$C343)=0,"SKU NÃO CADASTRADO",INDEX(PRODUTOS!$A$6:$A$205,MATCH($C343,PRODUTOS!$B$6:$B$205,0))))</f>
        <v/>
      </c>
      <c r="E343" s="7"/>
      <c r="F343" s="8"/>
      <c r="G343" s="7"/>
      <c r="H343" s="7"/>
    </row>
    <row r="344" spans="1:8">
      <c r="A344" s="14"/>
      <c r="B344" s="7"/>
      <c r="C344" s="7"/>
      <c r="D344" s="15" t="str">
        <f>IF($C344="","",IF(COUNTIF(PRODUTOS!$B$6:$B$205,$C344)=0,"SKU NÃO CADASTRADO",INDEX(PRODUTOS!$A$6:$A$205,MATCH($C344,PRODUTOS!$B$6:$B$205,0))))</f>
        <v/>
      </c>
      <c r="E344" s="7"/>
      <c r="F344" s="8"/>
      <c r="G344" s="7"/>
      <c r="H344" s="7"/>
    </row>
    <row r="345" spans="1:8">
      <c r="A345" s="14"/>
      <c r="B345" s="7"/>
      <c r="C345" s="7"/>
      <c r="D345" s="15" t="str">
        <f>IF($C345="","",IF(COUNTIF(PRODUTOS!$B$6:$B$205,$C345)=0,"SKU NÃO CADASTRADO",INDEX(PRODUTOS!$A$6:$A$205,MATCH($C345,PRODUTOS!$B$6:$B$205,0))))</f>
        <v/>
      </c>
      <c r="E345" s="7"/>
      <c r="F345" s="8"/>
      <c r="G345" s="7"/>
      <c r="H345" s="7"/>
    </row>
    <row r="346" spans="1:8">
      <c r="A346" s="14"/>
      <c r="B346" s="7"/>
      <c r="C346" s="7"/>
      <c r="D346" s="15" t="str">
        <f>IF($C346="","",IF(COUNTIF(PRODUTOS!$B$6:$B$205,$C346)=0,"SKU NÃO CADASTRADO",INDEX(PRODUTOS!$A$6:$A$205,MATCH($C346,PRODUTOS!$B$6:$B$205,0))))</f>
        <v/>
      </c>
      <c r="E346" s="7"/>
      <c r="F346" s="8"/>
      <c r="G346" s="7"/>
      <c r="H346" s="7"/>
    </row>
    <row r="347" spans="1:8">
      <c r="A347" s="14"/>
      <c r="B347" s="7"/>
      <c r="C347" s="7"/>
      <c r="D347" s="15" t="str">
        <f>IF($C347="","",IF(COUNTIF(PRODUTOS!$B$6:$B$205,$C347)=0,"SKU NÃO CADASTRADO",INDEX(PRODUTOS!$A$6:$A$205,MATCH($C347,PRODUTOS!$B$6:$B$205,0))))</f>
        <v/>
      </c>
      <c r="E347" s="7"/>
      <c r="F347" s="8"/>
      <c r="G347" s="7"/>
      <c r="H347" s="7"/>
    </row>
    <row r="348" spans="1:8">
      <c r="A348" s="14"/>
      <c r="B348" s="7"/>
      <c r="C348" s="7"/>
      <c r="D348" s="15" t="str">
        <f>IF($C348="","",IF(COUNTIF(PRODUTOS!$B$6:$B$205,$C348)=0,"SKU NÃO CADASTRADO",INDEX(PRODUTOS!$A$6:$A$205,MATCH($C348,PRODUTOS!$B$6:$B$205,0))))</f>
        <v/>
      </c>
      <c r="E348" s="7"/>
      <c r="F348" s="8"/>
      <c r="G348" s="7"/>
      <c r="H348" s="7"/>
    </row>
    <row r="349" spans="1:8">
      <c r="A349" s="14"/>
      <c r="B349" s="7"/>
      <c r="C349" s="7"/>
      <c r="D349" s="15" t="str">
        <f>IF($C349="","",IF(COUNTIF(PRODUTOS!$B$6:$B$205,$C349)=0,"SKU NÃO CADASTRADO",INDEX(PRODUTOS!$A$6:$A$205,MATCH($C349,PRODUTOS!$B$6:$B$205,0))))</f>
        <v/>
      </c>
      <c r="E349" s="7"/>
      <c r="F349" s="8"/>
      <c r="G349" s="7"/>
      <c r="H349" s="7"/>
    </row>
    <row r="350" spans="1:8">
      <c r="A350" s="14"/>
      <c r="B350" s="7"/>
      <c r="C350" s="7"/>
      <c r="D350" s="15" t="str">
        <f>IF($C350="","",IF(COUNTIF(PRODUTOS!$B$6:$B$205,$C350)=0,"SKU NÃO CADASTRADO",INDEX(PRODUTOS!$A$6:$A$205,MATCH($C350,PRODUTOS!$B$6:$B$205,0))))</f>
        <v/>
      </c>
      <c r="E350" s="7"/>
      <c r="F350" s="8"/>
      <c r="G350" s="7"/>
      <c r="H350" s="7"/>
    </row>
    <row r="351" spans="1:8">
      <c r="A351" s="14"/>
      <c r="B351" s="7"/>
      <c r="C351" s="7"/>
      <c r="D351" s="15" t="str">
        <f>IF($C351="","",IF(COUNTIF(PRODUTOS!$B$6:$B$205,$C351)=0,"SKU NÃO CADASTRADO",INDEX(PRODUTOS!$A$6:$A$205,MATCH($C351,PRODUTOS!$B$6:$B$205,0))))</f>
        <v/>
      </c>
      <c r="E351" s="7"/>
      <c r="F351" s="8"/>
      <c r="G351" s="7"/>
      <c r="H351" s="7"/>
    </row>
    <row r="352" spans="1:8">
      <c r="A352" s="14"/>
      <c r="B352" s="7"/>
      <c r="C352" s="7"/>
      <c r="D352" s="15" t="str">
        <f>IF($C352="","",IF(COUNTIF(PRODUTOS!$B$6:$B$205,$C352)=0,"SKU NÃO CADASTRADO",INDEX(PRODUTOS!$A$6:$A$205,MATCH($C352,PRODUTOS!$B$6:$B$205,0))))</f>
        <v/>
      </c>
      <c r="E352" s="7"/>
      <c r="F352" s="8"/>
      <c r="G352" s="7"/>
      <c r="H352" s="7"/>
    </row>
    <row r="353" spans="1:8">
      <c r="A353" s="14"/>
      <c r="B353" s="7"/>
      <c r="C353" s="7"/>
      <c r="D353" s="15" t="str">
        <f>IF($C353="","",IF(COUNTIF(PRODUTOS!$B$6:$B$205,$C353)=0,"SKU NÃO CADASTRADO",INDEX(PRODUTOS!$A$6:$A$205,MATCH($C353,PRODUTOS!$B$6:$B$205,0))))</f>
        <v/>
      </c>
      <c r="E353" s="7"/>
      <c r="F353" s="8"/>
      <c r="G353" s="7"/>
      <c r="H353" s="7"/>
    </row>
    <row r="354" spans="1:8">
      <c r="A354" s="14"/>
      <c r="B354" s="7"/>
      <c r="C354" s="7"/>
      <c r="D354" s="15" t="str">
        <f>IF($C354="","",IF(COUNTIF(PRODUTOS!$B$6:$B$205,$C354)=0,"SKU NÃO CADASTRADO",INDEX(PRODUTOS!$A$6:$A$205,MATCH($C354,PRODUTOS!$B$6:$B$205,0))))</f>
        <v/>
      </c>
      <c r="E354" s="7"/>
      <c r="F354" s="8"/>
      <c r="G354" s="7"/>
      <c r="H354" s="7"/>
    </row>
    <row r="355" spans="1:8">
      <c r="A355" s="14"/>
      <c r="B355" s="7"/>
      <c r="C355" s="7"/>
      <c r="D355" s="15" t="str">
        <f>IF($C355="","",IF(COUNTIF(PRODUTOS!$B$6:$B$205,$C355)=0,"SKU NÃO CADASTRADO",INDEX(PRODUTOS!$A$6:$A$205,MATCH($C355,PRODUTOS!$B$6:$B$205,0))))</f>
        <v/>
      </c>
      <c r="E355" s="7"/>
      <c r="F355" s="8"/>
      <c r="G355" s="7"/>
      <c r="H355" s="7"/>
    </row>
    <row r="356" spans="1:8">
      <c r="A356" s="14"/>
      <c r="B356" s="7"/>
      <c r="C356" s="7"/>
      <c r="D356" s="15" t="str">
        <f>IF($C356="","",IF(COUNTIF(PRODUTOS!$B$6:$B$205,$C356)=0,"SKU NÃO CADASTRADO",INDEX(PRODUTOS!$A$6:$A$205,MATCH($C356,PRODUTOS!$B$6:$B$205,0))))</f>
        <v/>
      </c>
      <c r="E356" s="7"/>
      <c r="F356" s="8"/>
      <c r="G356" s="7"/>
      <c r="H356" s="7"/>
    </row>
    <row r="357" spans="1:8">
      <c r="A357" s="14"/>
      <c r="B357" s="7"/>
      <c r="C357" s="7"/>
      <c r="D357" s="15" t="str">
        <f>IF($C357="","",IF(COUNTIF(PRODUTOS!$B$6:$B$205,$C357)=0,"SKU NÃO CADASTRADO",INDEX(PRODUTOS!$A$6:$A$205,MATCH($C357,PRODUTOS!$B$6:$B$205,0))))</f>
        <v/>
      </c>
      <c r="E357" s="7"/>
      <c r="F357" s="8"/>
      <c r="G357" s="7"/>
      <c r="H357" s="7"/>
    </row>
    <row r="358" spans="1:8">
      <c r="A358" s="14"/>
      <c r="B358" s="7"/>
      <c r="C358" s="7"/>
      <c r="D358" s="15" t="str">
        <f>IF($C358="","",IF(COUNTIF(PRODUTOS!$B$6:$B$205,$C358)=0,"SKU NÃO CADASTRADO",INDEX(PRODUTOS!$A$6:$A$205,MATCH($C358,PRODUTOS!$B$6:$B$205,0))))</f>
        <v/>
      </c>
      <c r="E358" s="7"/>
      <c r="F358" s="8"/>
      <c r="G358" s="7"/>
      <c r="H358" s="7"/>
    </row>
    <row r="359" spans="1:8">
      <c r="A359" s="14"/>
      <c r="B359" s="7"/>
      <c r="C359" s="7"/>
      <c r="D359" s="15" t="str">
        <f>IF($C359="","",IF(COUNTIF(PRODUTOS!$B$6:$B$205,$C359)=0,"SKU NÃO CADASTRADO",INDEX(PRODUTOS!$A$6:$A$205,MATCH($C359,PRODUTOS!$B$6:$B$205,0))))</f>
        <v/>
      </c>
      <c r="E359" s="7"/>
      <c r="F359" s="8"/>
      <c r="G359" s="7"/>
      <c r="H359" s="7"/>
    </row>
    <row r="360" spans="1:8">
      <c r="A360" s="14"/>
      <c r="B360" s="7"/>
      <c r="C360" s="7"/>
      <c r="D360" s="15" t="str">
        <f>IF($C360="","",IF(COUNTIF(PRODUTOS!$B$6:$B$205,$C360)=0,"SKU NÃO CADASTRADO",INDEX(PRODUTOS!$A$6:$A$205,MATCH($C360,PRODUTOS!$B$6:$B$205,0))))</f>
        <v/>
      </c>
      <c r="E360" s="7"/>
      <c r="F360" s="8"/>
      <c r="G360" s="7"/>
      <c r="H360" s="7"/>
    </row>
    <row r="361" spans="1:8">
      <c r="A361" s="14"/>
      <c r="B361" s="7"/>
      <c r="C361" s="7"/>
      <c r="D361" s="15" t="str">
        <f>IF($C361="","",IF(COUNTIF(PRODUTOS!$B$6:$B$205,$C361)=0,"SKU NÃO CADASTRADO",INDEX(PRODUTOS!$A$6:$A$205,MATCH($C361,PRODUTOS!$B$6:$B$205,0))))</f>
        <v/>
      </c>
      <c r="E361" s="7"/>
      <c r="F361" s="8"/>
      <c r="G361" s="7"/>
      <c r="H361" s="7"/>
    </row>
    <row r="362" spans="1:8">
      <c r="A362" s="14"/>
      <c r="B362" s="7"/>
      <c r="C362" s="7"/>
      <c r="D362" s="15" t="str">
        <f>IF($C362="","",IF(COUNTIF(PRODUTOS!$B$6:$B$205,$C362)=0,"SKU NÃO CADASTRADO",INDEX(PRODUTOS!$A$6:$A$205,MATCH($C362,PRODUTOS!$B$6:$B$205,0))))</f>
        <v/>
      </c>
      <c r="E362" s="7"/>
      <c r="F362" s="8"/>
      <c r="G362" s="7"/>
      <c r="H362" s="7"/>
    </row>
    <row r="363" spans="1:8">
      <c r="A363" s="14"/>
      <c r="B363" s="7"/>
      <c r="C363" s="7"/>
      <c r="D363" s="15" t="str">
        <f>IF($C363="","",IF(COUNTIF(PRODUTOS!$B$6:$B$205,$C363)=0,"SKU NÃO CADASTRADO",INDEX(PRODUTOS!$A$6:$A$205,MATCH($C363,PRODUTOS!$B$6:$B$205,0))))</f>
        <v/>
      </c>
      <c r="E363" s="7"/>
      <c r="F363" s="8"/>
      <c r="G363" s="7"/>
      <c r="H363" s="7"/>
    </row>
    <row r="364" spans="1:8">
      <c r="A364" s="14"/>
      <c r="B364" s="7"/>
      <c r="C364" s="7"/>
      <c r="D364" s="15" t="str">
        <f>IF($C364="","",IF(COUNTIF(PRODUTOS!$B$6:$B$205,$C364)=0,"SKU NÃO CADASTRADO",INDEX(PRODUTOS!$A$6:$A$205,MATCH($C364,PRODUTOS!$B$6:$B$205,0))))</f>
        <v/>
      </c>
      <c r="E364" s="7"/>
      <c r="F364" s="8"/>
      <c r="G364" s="7"/>
      <c r="H364" s="7"/>
    </row>
    <row r="365" spans="1:8">
      <c r="A365" s="14"/>
      <c r="B365" s="7"/>
      <c r="C365" s="7"/>
      <c r="D365" s="15" t="str">
        <f>IF($C365="","",IF(COUNTIF(PRODUTOS!$B$6:$B$205,$C365)=0,"SKU NÃO CADASTRADO",INDEX(PRODUTOS!$A$6:$A$205,MATCH($C365,PRODUTOS!$B$6:$B$205,0))))</f>
        <v/>
      </c>
      <c r="E365" s="7"/>
      <c r="F365" s="8"/>
      <c r="G365" s="7"/>
      <c r="H365" s="7"/>
    </row>
    <row r="366" spans="1:8">
      <c r="A366" s="14"/>
      <c r="B366" s="7"/>
      <c r="C366" s="7"/>
      <c r="D366" s="15" t="str">
        <f>IF($C366="","",IF(COUNTIF(PRODUTOS!$B$6:$B$205,$C366)=0,"SKU NÃO CADASTRADO",INDEX(PRODUTOS!$A$6:$A$205,MATCH($C366,PRODUTOS!$B$6:$B$205,0))))</f>
        <v/>
      </c>
      <c r="E366" s="7"/>
      <c r="F366" s="8"/>
      <c r="G366" s="7"/>
      <c r="H366" s="7"/>
    </row>
    <row r="367" spans="1:8">
      <c r="A367" s="14"/>
      <c r="B367" s="7"/>
      <c r="C367" s="7"/>
      <c r="D367" s="15" t="str">
        <f>IF($C367="","",IF(COUNTIF(PRODUTOS!$B$6:$B$205,$C367)=0,"SKU NÃO CADASTRADO",INDEX(PRODUTOS!$A$6:$A$205,MATCH($C367,PRODUTOS!$B$6:$B$205,0))))</f>
        <v/>
      </c>
      <c r="E367" s="7"/>
      <c r="F367" s="8"/>
      <c r="G367" s="7"/>
      <c r="H367" s="7"/>
    </row>
    <row r="368" spans="1:8">
      <c r="A368" s="14"/>
      <c r="B368" s="7"/>
      <c r="C368" s="7"/>
      <c r="D368" s="15" t="str">
        <f>IF($C368="","",IF(COUNTIF(PRODUTOS!$B$6:$B$205,$C368)=0,"SKU NÃO CADASTRADO",INDEX(PRODUTOS!$A$6:$A$205,MATCH($C368,PRODUTOS!$B$6:$B$205,0))))</f>
        <v/>
      </c>
      <c r="E368" s="7"/>
      <c r="F368" s="8"/>
      <c r="G368" s="7"/>
      <c r="H368" s="7"/>
    </row>
    <row r="369" spans="1:8">
      <c r="A369" s="14"/>
      <c r="B369" s="7"/>
      <c r="C369" s="7"/>
      <c r="D369" s="15" t="str">
        <f>IF($C369="","",IF(COUNTIF(PRODUTOS!$B$6:$B$205,$C369)=0,"SKU NÃO CADASTRADO",INDEX(PRODUTOS!$A$6:$A$205,MATCH($C369,PRODUTOS!$B$6:$B$205,0))))</f>
        <v/>
      </c>
      <c r="E369" s="7"/>
      <c r="F369" s="8"/>
      <c r="G369" s="7"/>
      <c r="H369" s="7"/>
    </row>
    <row r="370" spans="1:8">
      <c r="A370" s="14"/>
      <c r="B370" s="7"/>
      <c r="C370" s="7"/>
      <c r="D370" s="15" t="str">
        <f>IF($C370="","",IF(COUNTIF(PRODUTOS!$B$6:$B$205,$C370)=0,"SKU NÃO CADASTRADO",INDEX(PRODUTOS!$A$6:$A$205,MATCH($C370,PRODUTOS!$B$6:$B$205,0))))</f>
        <v/>
      </c>
      <c r="E370" s="7"/>
      <c r="F370" s="8"/>
      <c r="G370" s="7"/>
      <c r="H370" s="7"/>
    </row>
    <row r="371" spans="1:8">
      <c r="A371" s="14"/>
      <c r="B371" s="7"/>
      <c r="C371" s="7"/>
      <c r="D371" s="15" t="str">
        <f>IF($C371="","",IF(COUNTIF(PRODUTOS!$B$6:$B$205,$C371)=0,"SKU NÃO CADASTRADO",INDEX(PRODUTOS!$A$6:$A$205,MATCH($C371,PRODUTOS!$B$6:$B$205,0))))</f>
        <v/>
      </c>
      <c r="E371" s="7"/>
      <c r="F371" s="8"/>
      <c r="G371" s="7"/>
      <c r="H371" s="7"/>
    </row>
    <row r="372" spans="1:8">
      <c r="A372" s="14"/>
      <c r="B372" s="7"/>
      <c r="C372" s="7"/>
      <c r="D372" s="15" t="str">
        <f>IF($C372="","",IF(COUNTIF(PRODUTOS!$B$6:$B$205,$C372)=0,"SKU NÃO CADASTRADO",INDEX(PRODUTOS!$A$6:$A$205,MATCH($C372,PRODUTOS!$B$6:$B$205,0))))</f>
        <v/>
      </c>
      <c r="E372" s="7"/>
      <c r="F372" s="8"/>
      <c r="G372" s="7"/>
      <c r="H372" s="7"/>
    </row>
    <row r="373" spans="1:8">
      <c r="A373" s="14"/>
      <c r="B373" s="7"/>
      <c r="C373" s="7"/>
      <c r="D373" s="15" t="str">
        <f>IF($C373="","",IF(COUNTIF(PRODUTOS!$B$6:$B$205,$C373)=0,"SKU NÃO CADASTRADO",INDEX(PRODUTOS!$A$6:$A$205,MATCH($C373,PRODUTOS!$B$6:$B$205,0))))</f>
        <v/>
      </c>
      <c r="E373" s="7"/>
      <c r="F373" s="8"/>
      <c r="G373" s="7"/>
      <c r="H373" s="7"/>
    </row>
    <row r="374" spans="1:8">
      <c r="A374" s="14"/>
      <c r="B374" s="7"/>
      <c r="C374" s="7"/>
      <c r="D374" s="15" t="str">
        <f>IF($C374="","",IF(COUNTIF(PRODUTOS!$B$6:$B$205,$C374)=0,"SKU NÃO CADASTRADO",INDEX(PRODUTOS!$A$6:$A$205,MATCH($C374,PRODUTOS!$B$6:$B$205,0))))</f>
        <v/>
      </c>
      <c r="E374" s="7"/>
      <c r="F374" s="8"/>
      <c r="G374" s="7"/>
      <c r="H374" s="7"/>
    </row>
    <row r="375" spans="1:8">
      <c r="A375" s="14"/>
      <c r="B375" s="7"/>
      <c r="C375" s="7"/>
      <c r="D375" s="15" t="str">
        <f>IF($C375="","",IF(COUNTIF(PRODUTOS!$B$6:$B$205,$C375)=0,"SKU NÃO CADASTRADO",INDEX(PRODUTOS!$A$6:$A$205,MATCH($C375,PRODUTOS!$B$6:$B$205,0))))</f>
        <v/>
      </c>
      <c r="E375" s="7"/>
      <c r="F375" s="8"/>
      <c r="G375" s="7"/>
      <c r="H375" s="7"/>
    </row>
    <row r="376" spans="1:8">
      <c r="A376" s="14"/>
      <c r="B376" s="7"/>
      <c r="C376" s="7"/>
      <c r="D376" s="15" t="str">
        <f>IF($C376="","",IF(COUNTIF(PRODUTOS!$B$6:$B$205,$C376)=0,"SKU NÃO CADASTRADO",INDEX(PRODUTOS!$A$6:$A$205,MATCH($C376,PRODUTOS!$B$6:$B$205,0))))</f>
        <v/>
      </c>
      <c r="E376" s="7"/>
      <c r="F376" s="8"/>
      <c r="G376" s="7"/>
      <c r="H376" s="7"/>
    </row>
    <row r="377" spans="1:8">
      <c r="A377" s="14"/>
      <c r="B377" s="7"/>
      <c r="C377" s="7"/>
      <c r="D377" s="15" t="str">
        <f>IF($C377="","",IF(COUNTIF(PRODUTOS!$B$6:$B$205,$C377)=0,"SKU NÃO CADASTRADO",INDEX(PRODUTOS!$A$6:$A$205,MATCH($C377,PRODUTOS!$B$6:$B$205,0))))</f>
        <v/>
      </c>
      <c r="E377" s="7"/>
      <c r="F377" s="8"/>
      <c r="G377" s="7"/>
      <c r="H377" s="7"/>
    </row>
    <row r="378" spans="1:8">
      <c r="A378" s="14"/>
      <c r="B378" s="7"/>
      <c r="C378" s="7"/>
      <c r="D378" s="15" t="str">
        <f>IF($C378="","",IF(COUNTIF(PRODUTOS!$B$6:$B$205,$C378)=0,"SKU NÃO CADASTRADO",INDEX(PRODUTOS!$A$6:$A$205,MATCH($C378,PRODUTOS!$B$6:$B$205,0))))</f>
        <v/>
      </c>
      <c r="E378" s="7"/>
      <c r="F378" s="8"/>
      <c r="G378" s="7"/>
      <c r="H378" s="7"/>
    </row>
    <row r="379" spans="1:8">
      <c r="A379" s="14"/>
      <c r="B379" s="7"/>
      <c r="C379" s="7"/>
      <c r="D379" s="15" t="str">
        <f>IF($C379="","",IF(COUNTIF(PRODUTOS!$B$6:$B$205,$C379)=0,"SKU NÃO CADASTRADO",INDEX(PRODUTOS!$A$6:$A$205,MATCH($C379,PRODUTOS!$B$6:$B$205,0))))</f>
        <v/>
      </c>
      <c r="E379" s="7"/>
      <c r="F379" s="8"/>
      <c r="G379" s="7"/>
      <c r="H379" s="7"/>
    </row>
    <row r="380" spans="1:8">
      <c r="A380" s="14"/>
      <c r="B380" s="7"/>
      <c r="C380" s="7"/>
      <c r="D380" s="15" t="str">
        <f>IF($C380="","",IF(COUNTIF(PRODUTOS!$B$6:$B$205,$C380)=0,"SKU NÃO CADASTRADO",INDEX(PRODUTOS!$A$6:$A$205,MATCH($C380,PRODUTOS!$B$6:$B$205,0))))</f>
        <v/>
      </c>
      <c r="E380" s="7"/>
      <c r="F380" s="8"/>
      <c r="G380" s="7"/>
      <c r="H380" s="7"/>
    </row>
    <row r="381" spans="1:8">
      <c r="A381" s="14"/>
      <c r="B381" s="7"/>
      <c r="C381" s="7"/>
      <c r="D381" s="15" t="str">
        <f>IF($C381="","",IF(COUNTIF(PRODUTOS!$B$6:$B$205,$C381)=0,"SKU NÃO CADASTRADO",INDEX(PRODUTOS!$A$6:$A$205,MATCH($C381,PRODUTOS!$B$6:$B$205,0))))</f>
        <v/>
      </c>
      <c r="E381" s="7"/>
      <c r="F381" s="8"/>
      <c r="G381" s="7"/>
      <c r="H381" s="7"/>
    </row>
    <row r="382" spans="1:8">
      <c r="A382" s="14"/>
      <c r="B382" s="7"/>
      <c r="C382" s="7"/>
      <c r="D382" s="15" t="str">
        <f>IF($C382="","",IF(COUNTIF(PRODUTOS!$B$6:$B$205,$C382)=0,"SKU NÃO CADASTRADO",INDEX(PRODUTOS!$A$6:$A$205,MATCH($C382,PRODUTOS!$B$6:$B$205,0))))</f>
        <v/>
      </c>
      <c r="E382" s="7"/>
      <c r="F382" s="8"/>
      <c r="G382" s="7"/>
      <c r="H382" s="7"/>
    </row>
    <row r="383" spans="1:8">
      <c r="A383" s="14"/>
      <c r="B383" s="7"/>
      <c r="C383" s="7"/>
      <c r="D383" s="15" t="str">
        <f>IF($C383="","",IF(COUNTIF(PRODUTOS!$B$6:$B$205,$C383)=0,"SKU NÃO CADASTRADO",INDEX(PRODUTOS!$A$6:$A$205,MATCH($C383,PRODUTOS!$B$6:$B$205,0))))</f>
        <v/>
      </c>
      <c r="E383" s="7"/>
      <c r="F383" s="8"/>
      <c r="G383" s="7"/>
      <c r="H383" s="7"/>
    </row>
    <row r="384" spans="1:8">
      <c r="A384" s="14"/>
      <c r="B384" s="7"/>
      <c r="C384" s="7"/>
      <c r="D384" s="15" t="str">
        <f>IF($C384="","",IF(COUNTIF(PRODUTOS!$B$6:$B$205,$C384)=0,"SKU NÃO CADASTRADO",INDEX(PRODUTOS!$A$6:$A$205,MATCH($C384,PRODUTOS!$B$6:$B$205,0))))</f>
        <v/>
      </c>
      <c r="E384" s="7"/>
      <c r="F384" s="8"/>
      <c r="G384" s="7"/>
      <c r="H384" s="7"/>
    </row>
    <row r="385" spans="1:8">
      <c r="A385" s="14"/>
      <c r="B385" s="7"/>
      <c r="C385" s="7"/>
      <c r="D385" s="15" t="str">
        <f>IF($C385="","",IF(COUNTIF(PRODUTOS!$B$6:$B$205,$C385)=0,"SKU NÃO CADASTRADO",INDEX(PRODUTOS!$A$6:$A$205,MATCH($C385,PRODUTOS!$B$6:$B$205,0))))</f>
        <v/>
      </c>
      <c r="E385" s="7"/>
      <c r="F385" s="8"/>
      <c r="G385" s="7"/>
      <c r="H385" s="7"/>
    </row>
    <row r="386" spans="1:8">
      <c r="A386" s="14"/>
      <c r="B386" s="7"/>
      <c r="C386" s="7"/>
      <c r="D386" s="15" t="str">
        <f>IF($C386="","",IF(COUNTIF(PRODUTOS!$B$6:$B$205,$C386)=0,"SKU NÃO CADASTRADO",INDEX(PRODUTOS!$A$6:$A$205,MATCH($C386,PRODUTOS!$B$6:$B$205,0))))</f>
        <v/>
      </c>
      <c r="E386" s="7"/>
      <c r="F386" s="8"/>
      <c r="G386" s="7"/>
      <c r="H386" s="7"/>
    </row>
    <row r="387" spans="1:8">
      <c r="A387" s="14"/>
      <c r="B387" s="7"/>
      <c r="C387" s="7"/>
      <c r="D387" s="15" t="str">
        <f>IF($C387="","",IF(COUNTIF(PRODUTOS!$B$6:$B$205,$C387)=0,"SKU NÃO CADASTRADO",INDEX(PRODUTOS!$A$6:$A$205,MATCH($C387,PRODUTOS!$B$6:$B$205,0))))</f>
        <v/>
      </c>
      <c r="E387" s="7"/>
      <c r="F387" s="8"/>
      <c r="G387" s="7"/>
      <c r="H387" s="7"/>
    </row>
    <row r="388" spans="1:8">
      <c r="A388" s="14"/>
      <c r="B388" s="7"/>
      <c r="C388" s="7"/>
      <c r="D388" s="15" t="str">
        <f>IF($C388="","",IF(COUNTIF(PRODUTOS!$B$6:$B$205,$C388)=0,"SKU NÃO CADASTRADO",INDEX(PRODUTOS!$A$6:$A$205,MATCH($C388,PRODUTOS!$B$6:$B$205,0))))</f>
        <v/>
      </c>
      <c r="E388" s="7"/>
      <c r="F388" s="8"/>
      <c r="G388" s="7"/>
      <c r="H388" s="7"/>
    </row>
    <row r="389" spans="1:8">
      <c r="A389" s="14"/>
      <c r="B389" s="7"/>
      <c r="C389" s="7"/>
      <c r="D389" s="15" t="str">
        <f>IF($C389="","",IF(COUNTIF(PRODUTOS!$B$6:$B$205,$C389)=0,"SKU NÃO CADASTRADO",INDEX(PRODUTOS!$A$6:$A$205,MATCH($C389,PRODUTOS!$B$6:$B$205,0))))</f>
        <v/>
      </c>
      <c r="E389" s="7"/>
      <c r="F389" s="8"/>
      <c r="G389" s="7"/>
      <c r="H389" s="7"/>
    </row>
    <row r="390" spans="1:8">
      <c r="A390" s="14"/>
      <c r="B390" s="7"/>
      <c r="C390" s="7"/>
      <c r="D390" s="15" t="str">
        <f>IF($C390="","",IF(COUNTIF(PRODUTOS!$B$6:$B$205,$C390)=0,"SKU NÃO CADASTRADO",INDEX(PRODUTOS!$A$6:$A$205,MATCH($C390,PRODUTOS!$B$6:$B$205,0))))</f>
        <v/>
      </c>
      <c r="E390" s="7"/>
      <c r="F390" s="8"/>
      <c r="G390" s="7"/>
      <c r="H390" s="7"/>
    </row>
    <row r="391" spans="1:8">
      <c r="A391" s="14"/>
      <c r="B391" s="7"/>
      <c r="C391" s="7"/>
      <c r="D391" s="15" t="str">
        <f>IF($C391="","",IF(COUNTIF(PRODUTOS!$B$6:$B$205,$C391)=0,"SKU NÃO CADASTRADO",INDEX(PRODUTOS!$A$6:$A$205,MATCH($C391,PRODUTOS!$B$6:$B$205,0))))</f>
        <v/>
      </c>
      <c r="E391" s="7"/>
      <c r="F391" s="8"/>
      <c r="G391" s="7"/>
      <c r="H391" s="7"/>
    </row>
    <row r="392" spans="1:8">
      <c r="A392" s="14"/>
      <c r="B392" s="7"/>
      <c r="C392" s="7"/>
      <c r="D392" s="15" t="str">
        <f>IF($C392="","",IF(COUNTIF(PRODUTOS!$B$6:$B$205,$C392)=0,"SKU NÃO CADASTRADO",INDEX(PRODUTOS!$A$6:$A$205,MATCH($C392,PRODUTOS!$B$6:$B$205,0))))</f>
        <v/>
      </c>
      <c r="E392" s="7"/>
      <c r="F392" s="8"/>
      <c r="G392" s="7"/>
      <c r="H392" s="7"/>
    </row>
    <row r="393" spans="1:8">
      <c r="A393" s="14"/>
      <c r="B393" s="7"/>
      <c r="C393" s="7"/>
      <c r="D393" s="15" t="str">
        <f>IF($C393="","",IF(COUNTIF(PRODUTOS!$B$6:$B$205,$C393)=0,"SKU NÃO CADASTRADO",INDEX(PRODUTOS!$A$6:$A$205,MATCH($C393,PRODUTOS!$B$6:$B$205,0))))</f>
        <v/>
      </c>
      <c r="E393" s="7"/>
      <c r="F393" s="8"/>
      <c r="G393" s="7"/>
      <c r="H393" s="7"/>
    </row>
    <row r="394" spans="1:8">
      <c r="A394" s="14"/>
      <c r="B394" s="7"/>
      <c r="C394" s="7"/>
      <c r="D394" s="15" t="str">
        <f>IF($C394="","",IF(COUNTIF(PRODUTOS!$B$6:$B$205,$C394)=0,"SKU NÃO CADASTRADO",INDEX(PRODUTOS!$A$6:$A$205,MATCH($C394,PRODUTOS!$B$6:$B$205,0))))</f>
        <v/>
      </c>
      <c r="E394" s="7"/>
      <c r="F394" s="8"/>
      <c r="G394" s="7"/>
      <c r="H394" s="7"/>
    </row>
    <row r="395" spans="1:8">
      <c r="A395" s="14"/>
      <c r="B395" s="7"/>
      <c r="C395" s="7"/>
      <c r="D395" s="15" t="str">
        <f>IF($C395="","",IF(COUNTIF(PRODUTOS!$B$6:$B$205,$C395)=0,"SKU NÃO CADASTRADO",INDEX(PRODUTOS!$A$6:$A$205,MATCH($C395,PRODUTOS!$B$6:$B$205,0))))</f>
        <v/>
      </c>
      <c r="E395" s="7"/>
      <c r="F395" s="8"/>
      <c r="G395" s="7"/>
      <c r="H395" s="7"/>
    </row>
    <row r="396" spans="1:8">
      <c r="A396" s="14"/>
      <c r="B396" s="7"/>
      <c r="C396" s="7"/>
      <c r="D396" s="15" t="str">
        <f>IF($C396="","",IF(COUNTIF(PRODUTOS!$B$6:$B$205,$C396)=0,"SKU NÃO CADASTRADO",INDEX(PRODUTOS!$A$6:$A$205,MATCH($C396,PRODUTOS!$B$6:$B$205,0))))</f>
        <v/>
      </c>
      <c r="E396" s="7"/>
      <c r="F396" s="8"/>
      <c r="G396" s="7"/>
      <c r="H396" s="7"/>
    </row>
    <row r="397" spans="1:8">
      <c r="A397" s="14"/>
      <c r="B397" s="7"/>
      <c r="C397" s="7"/>
      <c r="D397" s="15" t="str">
        <f>IF($C397="","",IF(COUNTIF(PRODUTOS!$B$6:$B$205,$C397)=0,"SKU NÃO CADASTRADO",INDEX(PRODUTOS!$A$6:$A$205,MATCH($C397,PRODUTOS!$B$6:$B$205,0))))</f>
        <v/>
      </c>
      <c r="E397" s="7"/>
      <c r="F397" s="8"/>
      <c r="G397" s="7"/>
      <c r="H397" s="7"/>
    </row>
    <row r="398" spans="1:8">
      <c r="A398" s="14"/>
      <c r="B398" s="7"/>
      <c r="C398" s="7"/>
      <c r="D398" s="15" t="str">
        <f>IF($C398="","",IF(COUNTIF(PRODUTOS!$B$6:$B$205,$C398)=0,"SKU NÃO CADASTRADO",INDEX(PRODUTOS!$A$6:$A$205,MATCH($C398,PRODUTOS!$B$6:$B$205,0))))</f>
        <v/>
      </c>
      <c r="E398" s="7"/>
      <c r="F398" s="8"/>
      <c r="G398" s="7"/>
      <c r="H398" s="7"/>
    </row>
    <row r="399" spans="1:8">
      <c r="A399" s="14"/>
      <c r="B399" s="7"/>
      <c r="C399" s="7"/>
      <c r="D399" s="15" t="str">
        <f>IF($C399="","",IF(COUNTIF(PRODUTOS!$B$6:$B$205,$C399)=0,"SKU NÃO CADASTRADO",INDEX(PRODUTOS!$A$6:$A$205,MATCH($C399,PRODUTOS!$B$6:$B$205,0))))</f>
        <v/>
      </c>
      <c r="E399" s="7"/>
      <c r="F399" s="8"/>
      <c r="G399" s="7"/>
      <c r="H399" s="7"/>
    </row>
    <row r="400" spans="1:8">
      <c r="A400" s="14"/>
      <c r="B400" s="7"/>
      <c r="C400" s="7"/>
      <c r="D400" s="15" t="str">
        <f>IF($C400="","",IF(COUNTIF(PRODUTOS!$B$6:$B$205,$C400)=0,"SKU NÃO CADASTRADO",INDEX(PRODUTOS!$A$6:$A$205,MATCH($C400,PRODUTOS!$B$6:$B$205,0))))</f>
        <v/>
      </c>
      <c r="E400" s="7"/>
      <c r="F400" s="8"/>
      <c r="G400" s="7"/>
      <c r="H400" s="7"/>
    </row>
    <row r="401" spans="1:8">
      <c r="A401" s="14"/>
      <c r="B401" s="7"/>
      <c r="C401" s="7"/>
      <c r="D401" s="15" t="str">
        <f>IF($C401="","",IF(COUNTIF(PRODUTOS!$B$6:$B$205,$C401)=0,"SKU NÃO CADASTRADO",INDEX(PRODUTOS!$A$6:$A$205,MATCH($C401,PRODUTOS!$B$6:$B$205,0))))</f>
        <v/>
      </c>
      <c r="E401" s="7"/>
      <c r="F401" s="8"/>
      <c r="G401" s="7"/>
      <c r="H401" s="7"/>
    </row>
    <row r="402" spans="1:8">
      <c r="A402" s="14"/>
      <c r="B402" s="7"/>
      <c r="C402" s="7"/>
      <c r="D402" s="15" t="str">
        <f>IF($C402="","",IF(COUNTIF(PRODUTOS!$B$6:$B$205,$C402)=0,"SKU NÃO CADASTRADO",INDEX(PRODUTOS!$A$6:$A$205,MATCH($C402,PRODUTOS!$B$6:$B$205,0))))</f>
        <v/>
      </c>
      <c r="E402" s="7"/>
      <c r="F402" s="8"/>
      <c r="G402" s="7"/>
      <c r="H402" s="7"/>
    </row>
    <row r="403" spans="1:8">
      <c r="A403" s="14"/>
      <c r="B403" s="7"/>
      <c r="C403" s="7"/>
      <c r="D403" s="15" t="str">
        <f>IF($C403="","",IF(COUNTIF(PRODUTOS!$B$6:$B$205,$C403)=0,"SKU NÃO CADASTRADO",INDEX(PRODUTOS!$A$6:$A$205,MATCH($C403,PRODUTOS!$B$6:$B$205,0))))</f>
        <v/>
      </c>
      <c r="E403" s="7"/>
      <c r="F403" s="8"/>
      <c r="G403" s="7"/>
      <c r="H403" s="7"/>
    </row>
    <row r="404" spans="1:8">
      <c r="A404" s="14"/>
      <c r="B404" s="7"/>
      <c r="C404" s="7"/>
      <c r="D404" s="15" t="str">
        <f>IF($C404="","",IF(COUNTIF(PRODUTOS!$B$6:$B$205,$C404)=0,"SKU NÃO CADASTRADO",INDEX(PRODUTOS!$A$6:$A$205,MATCH($C404,PRODUTOS!$B$6:$B$205,0))))</f>
        <v/>
      </c>
      <c r="E404" s="7"/>
      <c r="F404" s="8"/>
      <c r="G404" s="7"/>
      <c r="H404" s="7"/>
    </row>
    <row r="405" spans="1:8">
      <c r="A405" s="14"/>
      <c r="B405" s="7"/>
      <c r="C405" s="7"/>
      <c r="D405" s="15" t="str">
        <f>IF($C405="","",IF(COUNTIF(PRODUTOS!$B$6:$B$205,$C405)=0,"SKU NÃO CADASTRADO",INDEX(PRODUTOS!$A$6:$A$205,MATCH($C405,PRODUTOS!$B$6:$B$205,0))))</f>
        <v/>
      </c>
      <c r="E405" s="7"/>
      <c r="F405" s="8"/>
      <c r="G405" s="7"/>
      <c r="H405" s="7"/>
    </row>
    <row r="406" spans="1:8">
      <c r="A406" s="14"/>
      <c r="B406" s="7"/>
      <c r="C406" s="7"/>
      <c r="D406" s="15" t="str">
        <f>IF($C406="","",IF(COUNTIF(PRODUTOS!$B$6:$B$205,$C406)=0,"SKU NÃO CADASTRADO",INDEX(PRODUTOS!$A$6:$A$205,MATCH($C406,PRODUTOS!$B$6:$B$205,0))))</f>
        <v/>
      </c>
      <c r="E406" s="7"/>
      <c r="F406" s="8"/>
      <c r="G406" s="7"/>
      <c r="H406" s="7"/>
    </row>
    <row r="407" spans="1:8">
      <c r="A407" s="14"/>
      <c r="B407" s="7"/>
      <c r="C407" s="7"/>
      <c r="D407" s="15" t="str">
        <f>IF($C407="","",IF(COUNTIF(PRODUTOS!$B$6:$B$205,$C407)=0,"SKU NÃO CADASTRADO",INDEX(PRODUTOS!$A$6:$A$205,MATCH($C407,PRODUTOS!$B$6:$B$205,0))))</f>
        <v/>
      </c>
      <c r="E407" s="7"/>
      <c r="F407" s="8"/>
      <c r="G407" s="7"/>
      <c r="H407" s="7"/>
    </row>
    <row r="408" spans="1:8">
      <c r="A408" s="14"/>
      <c r="B408" s="7"/>
      <c r="C408" s="7"/>
      <c r="D408" s="15" t="str">
        <f>IF($C408="","",IF(COUNTIF(PRODUTOS!$B$6:$B$205,$C408)=0,"SKU NÃO CADASTRADO",INDEX(PRODUTOS!$A$6:$A$205,MATCH($C408,PRODUTOS!$B$6:$B$205,0))))</f>
        <v/>
      </c>
      <c r="E408" s="7"/>
      <c r="F408" s="8"/>
      <c r="G408" s="7"/>
      <c r="H408" s="7"/>
    </row>
    <row r="409" spans="1:8">
      <c r="A409" s="14"/>
      <c r="B409" s="7"/>
      <c r="C409" s="7"/>
      <c r="D409" s="15" t="str">
        <f>IF($C409="","",IF(COUNTIF(PRODUTOS!$B$6:$B$205,$C409)=0,"SKU NÃO CADASTRADO",INDEX(PRODUTOS!$A$6:$A$205,MATCH($C409,PRODUTOS!$B$6:$B$205,0))))</f>
        <v/>
      </c>
      <c r="E409" s="7"/>
      <c r="F409" s="8"/>
      <c r="G409" s="7"/>
      <c r="H409" s="7"/>
    </row>
    <row r="410" spans="1:8">
      <c r="A410" s="14"/>
      <c r="B410" s="7"/>
      <c r="C410" s="7"/>
      <c r="D410" s="15" t="str">
        <f>IF($C410="","",IF(COUNTIF(PRODUTOS!$B$6:$B$205,$C410)=0,"SKU NÃO CADASTRADO",INDEX(PRODUTOS!$A$6:$A$205,MATCH($C410,PRODUTOS!$B$6:$B$205,0))))</f>
        <v/>
      </c>
      <c r="E410" s="7"/>
      <c r="F410" s="8"/>
      <c r="G410" s="7"/>
      <c r="H410" s="7"/>
    </row>
    <row r="411" spans="1:8">
      <c r="A411" s="14"/>
      <c r="B411" s="7"/>
      <c r="C411" s="7"/>
      <c r="D411" s="15" t="str">
        <f>IF($C411="","",IF(COUNTIF(PRODUTOS!$B$6:$B$205,$C411)=0,"SKU NÃO CADASTRADO",INDEX(PRODUTOS!$A$6:$A$205,MATCH($C411,PRODUTOS!$B$6:$B$205,0))))</f>
        <v/>
      </c>
      <c r="E411" s="7"/>
      <c r="F411" s="8"/>
      <c r="G411" s="7"/>
      <c r="H411" s="7"/>
    </row>
    <row r="412" spans="1:8">
      <c r="A412" s="14"/>
      <c r="B412" s="7"/>
      <c r="C412" s="7"/>
      <c r="D412" s="15" t="str">
        <f>IF($C412="","",IF(COUNTIF(PRODUTOS!$B$6:$B$205,$C412)=0,"SKU NÃO CADASTRADO",INDEX(PRODUTOS!$A$6:$A$205,MATCH($C412,PRODUTOS!$B$6:$B$205,0))))</f>
        <v/>
      </c>
      <c r="E412" s="7"/>
      <c r="F412" s="8"/>
      <c r="G412" s="7"/>
      <c r="H412" s="7"/>
    </row>
    <row r="413" spans="1:8">
      <c r="A413" s="14"/>
      <c r="B413" s="7"/>
      <c r="C413" s="7"/>
      <c r="D413" s="15" t="str">
        <f>IF($C413="","",IF(COUNTIF(PRODUTOS!$B$6:$B$205,$C413)=0,"SKU NÃO CADASTRADO",INDEX(PRODUTOS!$A$6:$A$205,MATCH($C413,PRODUTOS!$B$6:$B$205,0))))</f>
        <v/>
      </c>
      <c r="E413" s="7"/>
      <c r="F413" s="8"/>
      <c r="G413" s="7"/>
      <c r="H413" s="7"/>
    </row>
    <row r="414" spans="1:8">
      <c r="A414" s="14"/>
      <c r="B414" s="7"/>
      <c r="C414" s="7"/>
      <c r="D414" s="15" t="str">
        <f>IF($C414="","",IF(COUNTIF(PRODUTOS!$B$6:$B$205,$C414)=0,"SKU NÃO CADASTRADO",INDEX(PRODUTOS!$A$6:$A$205,MATCH($C414,PRODUTOS!$B$6:$B$205,0))))</f>
        <v/>
      </c>
      <c r="E414" s="7"/>
      <c r="F414" s="8"/>
      <c r="G414" s="7"/>
      <c r="H414" s="7"/>
    </row>
    <row r="415" spans="1:8">
      <c r="A415" s="14"/>
      <c r="B415" s="7"/>
      <c r="C415" s="7"/>
      <c r="D415" s="15" t="str">
        <f>IF($C415="","",IF(COUNTIF(PRODUTOS!$B$6:$B$205,$C415)=0,"SKU NÃO CADASTRADO",INDEX(PRODUTOS!$A$6:$A$205,MATCH($C415,PRODUTOS!$B$6:$B$205,0))))</f>
        <v/>
      </c>
      <c r="E415" s="7"/>
      <c r="F415" s="8"/>
      <c r="G415" s="7"/>
      <c r="H415" s="7"/>
    </row>
    <row r="416" spans="1:8">
      <c r="A416" s="14"/>
      <c r="B416" s="7"/>
      <c r="C416" s="7"/>
      <c r="D416" s="15" t="str">
        <f>IF($C416="","",IF(COUNTIF(PRODUTOS!$B$6:$B$205,$C416)=0,"SKU NÃO CADASTRADO",INDEX(PRODUTOS!$A$6:$A$205,MATCH($C416,PRODUTOS!$B$6:$B$205,0))))</f>
        <v/>
      </c>
      <c r="E416" s="7"/>
      <c r="F416" s="8"/>
      <c r="G416" s="7"/>
      <c r="H416" s="7"/>
    </row>
    <row r="417" spans="1:8">
      <c r="A417" s="14"/>
      <c r="B417" s="7"/>
      <c r="C417" s="7"/>
      <c r="D417" s="15" t="str">
        <f>IF($C417="","",IF(COUNTIF(PRODUTOS!$B$6:$B$205,$C417)=0,"SKU NÃO CADASTRADO",INDEX(PRODUTOS!$A$6:$A$205,MATCH($C417,PRODUTOS!$B$6:$B$205,0))))</f>
        <v/>
      </c>
      <c r="E417" s="7"/>
      <c r="F417" s="8"/>
      <c r="G417" s="7"/>
      <c r="H417" s="7"/>
    </row>
    <row r="418" spans="1:8">
      <c r="A418" s="14"/>
      <c r="B418" s="7"/>
      <c r="C418" s="7"/>
      <c r="D418" s="15" t="str">
        <f>IF($C418="","",IF(COUNTIF(PRODUTOS!$B$6:$B$205,$C418)=0,"SKU NÃO CADASTRADO",INDEX(PRODUTOS!$A$6:$A$205,MATCH($C418,PRODUTOS!$B$6:$B$205,0))))</f>
        <v/>
      </c>
      <c r="E418" s="7"/>
      <c r="F418" s="8"/>
      <c r="G418" s="7"/>
      <c r="H418" s="7"/>
    </row>
    <row r="419" spans="1:8">
      <c r="A419" s="14"/>
      <c r="B419" s="7"/>
      <c r="C419" s="7"/>
      <c r="D419" s="15" t="str">
        <f>IF($C419="","",IF(COUNTIF(PRODUTOS!$B$6:$B$205,$C419)=0,"SKU NÃO CADASTRADO",INDEX(PRODUTOS!$A$6:$A$205,MATCH($C419,PRODUTOS!$B$6:$B$205,0))))</f>
        <v/>
      </c>
      <c r="E419" s="7"/>
      <c r="F419" s="8"/>
      <c r="G419" s="7"/>
      <c r="H419" s="7"/>
    </row>
    <row r="420" spans="1:8">
      <c r="A420" s="14"/>
      <c r="B420" s="7"/>
      <c r="C420" s="7"/>
      <c r="D420" s="15" t="str">
        <f>IF($C420="","",IF(COUNTIF(PRODUTOS!$B$6:$B$205,$C420)=0,"SKU NÃO CADASTRADO",INDEX(PRODUTOS!$A$6:$A$205,MATCH($C420,PRODUTOS!$B$6:$B$205,0))))</f>
        <v/>
      </c>
      <c r="E420" s="7"/>
      <c r="F420" s="8"/>
      <c r="G420" s="7"/>
      <c r="H420" s="7"/>
    </row>
    <row r="421" spans="1:8">
      <c r="A421" s="14"/>
      <c r="B421" s="7"/>
      <c r="C421" s="7"/>
      <c r="D421" s="15" t="str">
        <f>IF($C421="","",IF(COUNTIF(PRODUTOS!$B$6:$B$205,$C421)=0,"SKU NÃO CADASTRADO",INDEX(PRODUTOS!$A$6:$A$205,MATCH($C421,PRODUTOS!$B$6:$B$205,0))))</f>
        <v/>
      </c>
      <c r="E421" s="7"/>
      <c r="F421" s="8"/>
      <c r="G421" s="7"/>
      <c r="H421" s="7"/>
    </row>
    <row r="422" spans="1:8">
      <c r="A422" s="14"/>
      <c r="B422" s="7"/>
      <c r="C422" s="7"/>
      <c r="D422" s="15" t="str">
        <f>IF($C422="","",IF(COUNTIF(PRODUTOS!$B$6:$B$205,$C422)=0,"SKU NÃO CADASTRADO",INDEX(PRODUTOS!$A$6:$A$205,MATCH($C422,PRODUTOS!$B$6:$B$205,0))))</f>
        <v/>
      </c>
      <c r="E422" s="7"/>
      <c r="F422" s="8"/>
      <c r="G422" s="7"/>
      <c r="H422" s="7"/>
    </row>
    <row r="423" spans="1:8">
      <c r="A423" s="14"/>
      <c r="B423" s="7"/>
      <c r="C423" s="7"/>
      <c r="D423" s="15" t="str">
        <f>IF($C423="","",IF(COUNTIF(PRODUTOS!$B$6:$B$205,$C423)=0,"SKU NÃO CADASTRADO",INDEX(PRODUTOS!$A$6:$A$205,MATCH($C423,PRODUTOS!$B$6:$B$205,0))))</f>
        <v/>
      </c>
      <c r="E423" s="7"/>
      <c r="F423" s="8"/>
      <c r="G423" s="7"/>
      <c r="H423" s="7"/>
    </row>
    <row r="424" spans="1:8">
      <c r="A424" s="14"/>
      <c r="B424" s="7"/>
      <c r="C424" s="7"/>
      <c r="D424" s="15" t="str">
        <f>IF($C424="","",IF(COUNTIF(PRODUTOS!$B$6:$B$205,$C424)=0,"SKU NÃO CADASTRADO",INDEX(PRODUTOS!$A$6:$A$205,MATCH($C424,PRODUTOS!$B$6:$B$205,0))))</f>
        <v/>
      </c>
      <c r="E424" s="7"/>
      <c r="F424" s="8"/>
      <c r="G424" s="7"/>
      <c r="H424" s="7"/>
    </row>
    <row r="425" spans="1:8">
      <c r="A425" s="14"/>
      <c r="B425" s="7"/>
      <c r="C425" s="7"/>
      <c r="D425" s="15" t="str">
        <f>IF($C425="","",IF(COUNTIF(PRODUTOS!$B$6:$B$205,$C425)=0,"SKU NÃO CADASTRADO",INDEX(PRODUTOS!$A$6:$A$205,MATCH($C425,PRODUTOS!$B$6:$B$205,0))))</f>
        <v/>
      </c>
      <c r="E425" s="7"/>
      <c r="F425" s="8"/>
      <c r="G425" s="7"/>
      <c r="H425" s="7"/>
    </row>
    <row r="426" spans="1:8">
      <c r="A426" s="14"/>
      <c r="B426" s="7"/>
      <c r="C426" s="7"/>
      <c r="D426" s="15" t="str">
        <f>IF($C426="","",IF(COUNTIF(PRODUTOS!$B$6:$B$205,$C426)=0,"SKU NÃO CADASTRADO",INDEX(PRODUTOS!$A$6:$A$205,MATCH($C426,PRODUTOS!$B$6:$B$205,0))))</f>
        <v/>
      </c>
      <c r="E426" s="7"/>
      <c r="F426" s="8"/>
      <c r="G426" s="7"/>
      <c r="H426" s="7"/>
    </row>
    <row r="427" spans="1:8">
      <c r="A427" s="14"/>
      <c r="B427" s="7"/>
      <c r="C427" s="7"/>
      <c r="D427" s="15" t="str">
        <f>IF($C427="","",IF(COUNTIF(PRODUTOS!$B$6:$B$205,$C427)=0,"SKU NÃO CADASTRADO",INDEX(PRODUTOS!$A$6:$A$205,MATCH($C427,PRODUTOS!$B$6:$B$205,0))))</f>
        <v/>
      </c>
      <c r="E427" s="7"/>
      <c r="F427" s="8"/>
      <c r="G427" s="7"/>
      <c r="H427" s="7"/>
    </row>
    <row r="428" spans="1:8">
      <c r="A428" s="14"/>
      <c r="B428" s="7"/>
      <c r="C428" s="7"/>
      <c r="D428" s="15" t="str">
        <f>IF($C428="","",IF(COUNTIF(PRODUTOS!$B$6:$B$205,$C428)=0,"SKU NÃO CADASTRADO",INDEX(PRODUTOS!$A$6:$A$205,MATCH($C428,PRODUTOS!$B$6:$B$205,0))))</f>
        <v/>
      </c>
      <c r="E428" s="7"/>
      <c r="F428" s="8"/>
      <c r="G428" s="7"/>
      <c r="H428" s="7"/>
    </row>
    <row r="429" spans="1:8">
      <c r="A429" s="14"/>
      <c r="B429" s="7"/>
      <c r="C429" s="7"/>
      <c r="D429" s="15" t="str">
        <f>IF($C429="","",IF(COUNTIF(PRODUTOS!$B$6:$B$205,$C429)=0,"SKU NÃO CADASTRADO",INDEX(PRODUTOS!$A$6:$A$205,MATCH($C429,PRODUTOS!$B$6:$B$205,0))))</f>
        <v/>
      </c>
      <c r="E429" s="7"/>
      <c r="F429" s="8"/>
      <c r="G429" s="7"/>
      <c r="H429" s="7"/>
    </row>
    <row r="430" spans="1:8">
      <c r="A430" s="14"/>
      <c r="B430" s="7"/>
      <c r="C430" s="7"/>
      <c r="D430" s="15" t="str">
        <f>IF($C430="","",IF(COUNTIF(PRODUTOS!$B$6:$B$205,$C430)=0,"SKU NÃO CADASTRADO",INDEX(PRODUTOS!$A$6:$A$205,MATCH($C430,PRODUTOS!$B$6:$B$205,0))))</f>
        <v/>
      </c>
      <c r="E430" s="7"/>
      <c r="F430" s="8"/>
      <c r="G430" s="7"/>
      <c r="H430" s="7"/>
    </row>
    <row r="431" spans="1:8">
      <c r="A431" s="14"/>
      <c r="B431" s="7"/>
      <c r="C431" s="7"/>
      <c r="D431" s="15" t="str">
        <f>IF($C431="","",IF(COUNTIF(PRODUTOS!$B$6:$B$205,$C431)=0,"SKU NÃO CADASTRADO",INDEX(PRODUTOS!$A$6:$A$205,MATCH($C431,PRODUTOS!$B$6:$B$205,0))))</f>
        <v/>
      </c>
      <c r="E431" s="7"/>
      <c r="F431" s="8"/>
      <c r="G431" s="7"/>
      <c r="H431" s="7"/>
    </row>
    <row r="432" spans="1:8">
      <c r="A432" s="14"/>
      <c r="B432" s="7"/>
      <c r="C432" s="7"/>
      <c r="D432" s="15" t="str">
        <f>IF($C432="","",IF(COUNTIF(PRODUTOS!$B$6:$B$205,$C432)=0,"SKU NÃO CADASTRADO",INDEX(PRODUTOS!$A$6:$A$205,MATCH($C432,PRODUTOS!$B$6:$B$205,0))))</f>
        <v/>
      </c>
      <c r="E432" s="7"/>
      <c r="F432" s="8"/>
      <c r="G432" s="7"/>
      <c r="H432" s="7"/>
    </row>
    <row r="433" spans="1:8">
      <c r="A433" s="14"/>
      <c r="B433" s="7"/>
      <c r="C433" s="7"/>
      <c r="D433" s="15" t="str">
        <f>IF($C433="","",IF(COUNTIF(PRODUTOS!$B$6:$B$205,$C433)=0,"SKU NÃO CADASTRADO",INDEX(PRODUTOS!$A$6:$A$205,MATCH($C433,PRODUTOS!$B$6:$B$205,0))))</f>
        <v/>
      </c>
      <c r="E433" s="7"/>
      <c r="F433" s="8"/>
      <c r="G433" s="7"/>
      <c r="H433" s="7"/>
    </row>
    <row r="434" spans="1:8">
      <c r="A434" s="14"/>
      <c r="B434" s="7"/>
      <c r="C434" s="7"/>
      <c r="D434" s="15" t="str">
        <f>IF($C434="","",IF(COUNTIF(PRODUTOS!$B$6:$B$205,$C434)=0,"SKU NÃO CADASTRADO",INDEX(PRODUTOS!$A$6:$A$205,MATCH($C434,PRODUTOS!$B$6:$B$205,0))))</f>
        <v/>
      </c>
      <c r="E434" s="7"/>
      <c r="F434" s="8"/>
      <c r="G434" s="7"/>
      <c r="H434" s="7"/>
    </row>
    <row r="435" spans="1:8">
      <c r="A435" s="14"/>
      <c r="B435" s="7"/>
      <c r="C435" s="7"/>
      <c r="D435" s="15" t="str">
        <f>IF($C435="","",IF(COUNTIF(PRODUTOS!$B$6:$B$205,$C435)=0,"SKU NÃO CADASTRADO",INDEX(PRODUTOS!$A$6:$A$205,MATCH($C435,PRODUTOS!$B$6:$B$205,0))))</f>
        <v/>
      </c>
      <c r="E435" s="7"/>
      <c r="F435" s="8"/>
      <c r="G435" s="7"/>
      <c r="H435" s="7"/>
    </row>
    <row r="436" spans="1:8">
      <c r="A436" s="14"/>
      <c r="B436" s="7"/>
      <c r="C436" s="7"/>
      <c r="D436" s="15" t="str">
        <f>IF($C436="","",IF(COUNTIF(PRODUTOS!$B$6:$B$205,$C436)=0,"SKU NÃO CADASTRADO",INDEX(PRODUTOS!$A$6:$A$205,MATCH($C436,PRODUTOS!$B$6:$B$205,0))))</f>
        <v/>
      </c>
      <c r="E436" s="7"/>
      <c r="F436" s="8"/>
      <c r="G436" s="7"/>
      <c r="H436" s="7"/>
    </row>
    <row r="437" spans="1:8">
      <c r="A437" s="14"/>
      <c r="B437" s="7"/>
      <c r="C437" s="7"/>
      <c r="D437" s="15" t="str">
        <f>IF($C437="","",IF(COUNTIF(PRODUTOS!$B$6:$B$205,$C437)=0,"SKU NÃO CADASTRADO",INDEX(PRODUTOS!$A$6:$A$205,MATCH($C437,PRODUTOS!$B$6:$B$205,0))))</f>
        <v/>
      </c>
      <c r="E437" s="7"/>
      <c r="F437" s="8"/>
      <c r="G437" s="7"/>
      <c r="H437" s="7"/>
    </row>
    <row r="438" spans="1:8">
      <c r="A438" s="14"/>
      <c r="B438" s="7"/>
      <c r="C438" s="7"/>
      <c r="D438" s="15" t="str">
        <f>IF($C438="","",IF(COUNTIF(PRODUTOS!$B$6:$B$205,$C438)=0,"SKU NÃO CADASTRADO",INDEX(PRODUTOS!$A$6:$A$205,MATCH($C438,PRODUTOS!$B$6:$B$205,0))))</f>
        <v/>
      </c>
      <c r="E438" s="7"/>
      <c r="F438" s="8"/>
      <c r="G438" s="7"/>
      <c r="H438" s="7"/>
    </row>
    <row r="439" spans="1:8">
      <c r="A439" s="14"/>
      <c r="B439" s="7"/>
      <c r="C439" s="7"/>
      <c r="D439" s="15" t="str">
        <f>IF($C439="","",IF(COUNTIF(PRODUTOS!$B$6:$B$205,$C439)=0,"SKU NÃO CADASTRADO",INDEX(PRODUTOS!$A$6:$A$205,MATCH($C439,PRODUTOS!$B$6:$B$205,0))))</f>
        <v/>
      </c>
      <c r="E439" s="7"/>
      <c r="F439" s="8"/>
      <c r="G439" s="7"/>
      <c r="H439" s="7"/>
    </row>
    <row r="440" spans="1:8">
      <c r="A440" s="14"/>
      <c r="B440" s="7"/>
      <c r="C440" s="7"/>
      <c r="D440" s="15" t="str">
        <f>IF($C440="","",IF(COUNTIF(PRODUTOS!$B$6:$B$205,$C440)=0,"SKU NÃO CADASTRADO",INDEX(PRODUTOS!$A$6:$A$205,MATCH($C440,PRODUTOS!$B$6:$B$205,0))))</f>
        <v/>
      </c>
      <c r="E440" s="7"/>
      <c r="F440" s="8"/>
      <c r="G440" s="7"/>
      <c r="H440" s="7"/>
    </row>
    <row r="441" spans="1:8">
      <c r="A441" s="14"/>
      <c r="B441" s="7"/>
      <c r="C441" s="7"/>
      <c r="D441" s="15" t="str">
        <f>IF($C441="","",IF(COUNTIF(PRODUTOS!$B$6:$B$205,$C441)=0,"SKU NÃO CADASTRADO",INDEX(PRODUTOS!$A$6:$A$205,MATCH($C441,PRODUTOS!$B$6:$B$205,0))))</f>
        <v/>
      </c>
      <c r="E441" s="7"/>
      <c r="F441" s="8"/>
      <c r="G441" s="7"/>
      <c r="H441" s="7"/>
    </row>
    <row r="442" spans="1:8">
      <c r="A442" s="14"/>
      <c r="B442" s="7"/>
      <c r="C442" s="7"/>
      <c r="D442" s="15" t="str">
        <f>IF($C442="","",IF(COUNTIF(PRODUTOS!$B$6:$B$205,$C442)=0,"SKU NÃO CADASTRADO",INDEX(PRODUTOS!$A$6:$A$205,MATCH($C442,PRODUTOS!$B$6:$B$205,0))))</f>
        <v/>
      </c>
      <c r="E442" s="7"/>
      <c r="F442" s="8"/>
      <c r="G442" s="7"/>
      <c r="H442" s="7"/>
    </row>
    <row r="443" spans="1:8">
      <c r="A443" s="14"/>
      <c r="B443" s="7"/>
      <c r="C443" s="7"/>
      <c r="D443" s="15" t="str">
        <f>IF($C443="","",IF(COUNTIF(PRODUTOS!$B$6:$B$205,$C443)=0,"SKU NÃO CADASTRADO",INDEX(PRODUTOS!$A$6:$A$205,MATCH($C443,PRODUTOS!$B$6:$B$205,0))))</f>
        <v/>
      </c>
      <c r="E443" s="7"/>
      <c r="F443" s="8"/>
      <c r="G443" s="7"/>
      <c r="H443" s="7"/>
    </row>
    <row r="444" spans="1:8">
      <c r="A444" s="14"/>
      <c r="B444" s="7"/>
      <c r="C444" s="7"/>
      <c r="D444" s="15" t="str">
        <f>IF($C444="","",IF(COUNTIF(PRODUTOS!$B$6:$B$205,$C444)=0,"SKU NÃO CADASTRADO",INDEX(PRODUTOS!$A$6:$A$205,MATCH($C444,PRODUTOS!$B$6:$B$205,0))))</f>
        <v/>
      </c>
      <c r="E444" s="7"/>
      <c r="F444" s="8"/>
      <c r="G444" s="7"/>
      <c r="H444" s="7"/>
    </row>
    <row r="445" spans="1:8">
      <c r="A445" s="14"/>
      <c r="B445" s="7"/>
      <c r="C445" s="7"/>
      <c r="D445" s="15" t="str">
        <f>IF($C445="","",IF(COUNTIF(PRODUTOS!$B$6:$B$205,$C445)=0,"SKU NÃO CADASTRADO",INDEX(PRODUTOS!$A$6:$A$205,MATCH($C445,PRODUTOS!$B$6:$B$205,0))))</f>
        <v/>
      </c>
      <c r="E445" s="7"/>
      <c r="F445" s="8"/>
      <c r="G445" s="7"/>
      <c r="H445" s="7"/>
    </row>
    <row r="446" spans="1:8">
      <c r="A446" s="14"/>
      <c r="B446" s="7"/>
      <c r="C446" s="7"/>
      <c r="D446" s="15" t="str">
        <f>IF($C446="","",IF(COUNTIF(PRODUTOS!$B$6:$B$205,$C446)=0,"SKU NÃO CADASTRADO",INDEX(PRODUTOS!$A$6:$A$205,MATCH($C446,PRODUTOS!$B$6:$B$205,0))))</f>
        <v/>
      </c>
      <c r="E446" s="7"/>
      <c r="F446" s="8"/>
      <c r="G446" s="7"/>
      <c r="H446" s="7"/>
    </row>
    <row r="447" spans="1:8">
      <c r="A447" s="14"/>
      <c r="B447" s="7"/>
      <c r="C447" s="7"/>
      <c r="D447" s="15" t="str">
        <f>IF($C447="","",IF(COUNTIF(PRODUTOS!$B$6:$B$205,$C447)=0,"SKU NÃO CADASTRADO",INDEX(PRODUTOS!$A$6:$A$205,MATCH($C447,PRODUTOS!$B$6:$B$205,0))))</f>
        <v/>
      </c>
      <c r="E447" s="7"/>
      <c r="F447" s="8"/>
      <c r="G447" s="7"/>
      <c r="H447" s="7"/>
    </row>
    <row r="448" spans="1:8">
      <c r="A448" s="14"/>
      <c r="B448" s="7"/>
      <c r="C448" s="7"/>
      <c r="D448" s="15" t="str">
        <f>IF($C448="","",IF(COUNTIF(PRODUTOS!$B$6:$B$205,$C448)=0,"SKU NÃO CADASTRADO",INDEX(PRODUTOS!$A$6:$A$205,MATCH($C448,PRODUTOS!$B$6:$B$205,0))))</f>
        <v/>
      </c>
      <c r="E448" s="7"/>
      <c r="F448" s="8"/>
      <c r="G448" s="7"/>
      <c r="H448" s="7"/>
    </row>
    <row r="449" spans="1:8">
      <c r="A449" s="14"/>
      <c r="B449" s="7"/>
      <c r="C449" s="7"/>
      <c r="D449" s="15" t="str">
        <f>IF($C449="","",IF(COUNTIF(PRODUTOS!$B$6:$B$205,$C449)=0,"SKU NÃO CADASTRADO",INDEX(PRODUTOS!$A$6:$A$205,MATCH($C449,PRODUTOS!$B$6:$B$205,0))))</f>
        <v/>
      </c>
      <c r="E449" s="7"/>
      <c r="F449" s="8"/>
      <c r="G449" s="7"/>
      <c r="H449" s="7"/>
    </row>
    <row r="450" spans="1:8">
      <c r="A450" s="14"/>
      <c r="B450" s="7"/>
      <c r="C450" s="7"/>
      <c r="D450" s="15" t="str">
        <f>IF($C450="","",IF(COUNTIF(PRODUTOS!$B$6:$B$205,$C450)=0,"SKU NÃO CADASTRADO",INDEX(PRODUTOS!$A$6:$A$205,MATCH($C450,PRODUTOS!$B$6:$B$205,0))))</f>
        <v/>
      </c>
      <c r="E450" s="7"/>
      <c r="F450" s="8"/>
      <c r="G450" s="7"/>
      <c r="H450" s="7"/>
    </row>
    <row r="451" spans="1:8">
      <c r="A451" s="14"/>
      <c r="B451" s="7"/>
      <c r="C451" s="7"/>
      <c r="D451" s="15" t="str">
        <f>IF($C451="","",IF(COUNTIF(PRODUTOS!$B$6:$B$205,$C451)=0,"SKU NÃO CADASTRADO",INDEX(PRODUTOS!$A$6:$A$205,MATCH($C451,PRODUTOS!$B$6:$B$205,0))))</f>
        <v/>
      </c>
      <c r="E451" s="7"/>
      <c r="F451" s="8"/>
      <c r="G451" s="7"/>
      <c r="H451" s="7"/>
    </row>
    <row r="452" spans="1:8">
      <c r="A452" s="14"/>
      <c r="B452" s="7"/>
      <c r="C452" s="7"/>
      <c r="D452" s="15" t="str">
        <f>IF($C452="","",IF(COUNTIF(PRODUTOS!$B$6:$B$205,$C452)=0,"SKU NÃO CADASTRADO",INDEX(PRODUTOS!$A$6:$A$205,MATCH($C452,PRODUTOS!$B$6:$B$205,0))))</f>
        <v/>
      </c>
      <c r="E452" s="7"/>
      <c r="F452" s="8"/>
      <c r="G452" s="7"/>
      <c r="H452" s="7"/>
    </row>
    <row r="453" spans="1:8">
      <c r="A453" s="14"/>
      <c r="B453" s="7"/>
      <c r="C453" s="7"/>
      <c r="D453" s="15" t="str">
        <f>IF($C453="","",IF(COUNTIF(PRODUTOS!$B$6:$B$205,$C453)=0,"SKU NÃO CADASTRADO",INDEX(PRODUTOS!$A$6:$A$205,MATCH($C453,PRODUTOS!$B$6:$B$205,0))))</f>
        <v/>
      </c>
      <c r="E453" s="7"/>
      <c r="F453" s="8"/>
      <c r="G453" s="7"/>
      <c r="H453" s="7"/>
    </row>
    <row r="454" spans="1:8">
      <c r="A454" s="14"/>
      <c r="B454" s="7"/>
      <c r="C454" s="7"/>
      <c r="D454" s="15" t="str">
        <f>IF($C454="","",IF(COUNTIF(PRODUTOS!$B$6:$B$205,$C454)=0,"SKU NÃO CADASTRADO",INDEX(PRODUTOS!$A$6:$A$205,MATCH($C454,PRODUTOS!$B$6:$B$205,0))))</f>
        <v/>
      </c>
      <c r="E454" s="7"/>
      <c r="F454" s="8"/>
      <c r="G454" s="7"/>
      <c r="H454" s="7"/>
    </row>
    <row r="455" spans="1:8">
      <c r="A455" s="14"/>
      <c r="B455" s="7"/>
      <c r="C455" s="7"/>
      <c r="D455" s="15" t="str">
        <f>IF($C455="","",IF(COUNTIF(PRODUTOS!$B$6:$B$205,$C455)=0,"SKU NÃO CADASTRADO",INDEX(PRODUTOS!$A$6:$A$205,MATCH($C455,PRODUTOS!$B$6:$B$205,0))))</f>
        <v/>
      </c>
      <c r="E455" s="7"/>
      <c r="F455" s="8"/>
      <c r="G455" s="7"/>
      <c r="H455" s="7"/>
    </row>
    <row r="456" spans="1:8">
      <c r="A456" s="14"/>
      <c r="B456" s="7"/>
      <c r="C456" s="7"/>
      <c r="D456" s="15" t="str">
        <f>IF($C456="","",IF(COUNTIF(PRODUTOS!$B$6:$B$205,$C456)=0,"SKU NÃO CADASTRADO",INDEX(PRODUTOS!$A$6:$A$205,MATCH($C456,PRODUTOS!$B$6:$B$205,0))))</f>
        <v/>
      </c>
      <c r="E456" s="7"/>
      <c r="F456" s="8"/>
      <c r="G456" s="7"/>
      <c r="H456" s="7"/>
    </row>
    <row r="457" spans="1:8">
      <c r="A457" s="14"/>
      <c r="B457" s="7"/>
      <c r="C457" s="7"/>
      <c r="D457" s="15" t="str">
        <f>IF($C457="","",IF(COUNTIF(PRODUTOS!$B$6:$B$205,$C457)=0,"SKU NÃO CADASTRADO",INDEX(PRODUTOS!$A$6:$A$205,MATCH($C457,PRODUTOS!$B$6:$B$205,0))))</f>
        <v/>
      </c>
      <c r="E457" s="7"/>
      <c r="F457" s="8"/>
      <c r="G457" s="7"/>
      <c r="H457" s="7"/>
    </row>
    <row r="458" spans="1:8">
      <c r="A458" s="14"/>
      <c r="B458" s="7"/>
      <c r="C458" s="7"/>
      <c r="D458" s="15" t="str">
        <f>IF($C458="","",IF(COUNTIF(PRODUTOS!$B$6:$B$205,$C458)=0,"SKU NÃO CADASTRADO",INDEX(PRODUTOS!$A$6:$A$205,MATCH($C458,PRODUTOS!$B$6:$B$205,0))))</f>
        <v/>
      </c>
      <c r="E458" s="7"/>
      <c r="F458" s="8"/>
      <c r="G458" s="7"/>
      <c r="H458" s="7"/>
    </row>
    <row r="459" spans="1:8">
      <c r="A459" s="14"/>
      <c r="B459" s="7"/>
      <c r="C459" s="7"/>
      <c r="D459" s="15" t="str">
        <f>IF($C459="","",IF(COUNTIF(PRODUTOS!$B$6:$B$205,$C459)=0,"SKU NÃO CADASTRADO",INDEX(PRODUTOS!$A$6:$A$205,MATCH($C459,PRODUTOS!$B$6:$B$205,0))))</f>
        <v/>
      </c>
      <c r="E459" s="7"/>
      <c r="F459" s="8"/>
      <c r="G459" s="7"/>
      <c r="H459" s="7"/>
    </row>
    <row r="460" spans="1:8">
      <c r="A460" s="14"/>
      <c r="B460" s="7"/>
      <c r="C460" s="7"/>
      <c r="D460" s="15" t="str">
        <f>IF($C460="","",IF(COUNTIF(PRODUTOS!$B$6:$B$205,$C460)=0,"SKU NÃO CADASTRADO",INDEX(PRODUTOS!$A$6:$A$205,MATCH($C460,PRODUTOS!$B$6:$B$205,0))))</f>
        <v/>
      </c>
      <c r="E460" s="7"/>
      <c r="F460" s="8"/>
      <c r="G460" s="7"/>
      <c r="H460" s="7"/>
    </row>
    <row r="461" spans="1:8">
      <c r="A461" s="14"/>
      <c r="B461" s="7"/>
      <c r="C461" s="7"/>
      <c r="D461" s="15" t="str">
        <f>IF($C461="","",IF(COUNTIF(PRODUTOS!$B$6:$B$205,$C461)=0,"SKU NÃO CADASTRADO",INDEX(PRODUTOS!$A$6:$A$205,MATCH($C461,PRODUTOS!$B$6:$B$205,0))))</f>
        <v/>
      </c>
      <c r="E461" s="7"/>
      <c r="F461" s="8"/>
      <c r="G461" s="7"/>
      <c r="H461" s="7"/>
    </row>
    <row r="462" spans="1:8">
      <c r="A462" s="14"/>
      <c r="B462" s="7"/>
      <c r="C462" s="7"/>
      <c r="D462" s="15" t="str">
        <f>IF($C462="","",IF(COUNTIF(PRODUTOS!$B$6:$B$205,$C462)=0,"SKU NÃO CADASTRADO",INDEX(PRODUTOS!$A$6:$A$205,MATCH($C462,PRODUTOS!$B$6:$B$205,0))))</f>
        <v/>
      </c>
      <c r="E462" s="7"/>
      <c r="F462" s="8"/>
      <c r="G462" s="7"/>
      <c r="H462" s="7"/>
    </row>
    <row r="463" spans="1:8">
      <c r="A463" s="14"/>
      <c r="B463" s="7"/>
      <c r="C463" s="7"/>
      <c r="D463" s="15" t="str">
        <f>IF($C463="","",IF(COUNTIF(PRODUTOS!$B$6:$B$205,$C463)=0,"SKU NÃO CADASTRADO",INDEX(PRODUTOS!$A$6:$A$205,MATCH($C463,PRODUTOS!$B$6:$B$205,0))))</f>
        <v/>
      </c>
      <c r="E463" s="7"/>
      <c r="F463" s="8"/>
      <c r="G463" s="7"/>
      <c r="H463" s="7"/>
    </row>
    <row r="464" spans="1:8">
      <c r="A464" s="14"/>
      <c r="B464" s="7"/>
      <c r="C464" s="7"/>
      <c r="D464" s="15" t="str">
        <f>IF($C464="","",IF(COUNTIF(PRODUTOS!$B$6:$B$205,$C464)=0,"SKU NÃO CADASTRADO",INDEX(PRODUTOS!$A$6:$A$205,MATCH($C464,PRODUTOS!$B$6:$B$205,0))))</f>
        <v/>
      </c>
      <c r="E464" s="7"/>
      <c r="F464" s="8"/>
      <c r="G464" s="7"/>
      <c r="H464" s="7"/>
    </row>
    <row r="465" spans="1:8">
      <c r="A465" s="14"/>
      <c r="B465" s="7"/>
      <c r="C465" s="7"/>
      <c r="D465" s="15" t="str">
        <f>IF($C465="","",IF(COUNTIF(PRODUTOS!$B$6:$B$205,$C465)=0,"SKU NÃO CADASTRADO",INDEX(PRODUTOS!$A$6:$A$205,MATCH($C465,PRODUTOS!$B$6:$B$205,0))))</f>
        <v/>
      </c>
      <c r="E465" s="7"/>
      <c r="F465" s="8"/>
      <c r="G465" s="7"/>
      <c r="H465" s="7"/>
    </row>
    <row r="466" spans="1:8">
      <c r="A466" s="14"/>
      <c r="B466" s="7"/>
      <c r="C466" s="7"/>
      <c r="D466" s="15" t="str">
        <f>IF($C466="","",IF(COUNTIF(PRODUTOS!$B$6:$B$205,$C466)=0,"SKU NÃO CADASTRADO",INDEX(PRODUTOS!$A$6:$A$205,MATCH($C466,PRODUTOS!$B$6:$B$205,0))))</f>
        <v/>
      </c>
      <c r="E466" s="7"/>
      <c r="F466" s="8"/>
      <c r="G466" s="7"/>
      <c r="H466" s="7"/>
    </row>
    <row r="467" spans="1:8">
      <c r="A467" s="14"/>
      <c r="B467" s="7"/>
      <c r="C467" s="7"/>
      <c r="D467" s="15" t="str">
        <f>IF($C467="","",IF(COUNTIF(PRODUTOS!$B$6:$B$205,$C467)=0,"SKU NÃO CADASTRADO",INDEX(PRODUTOS!$A$6:$A$205,MATCH($C467,PRODUTOS!$B$6:$B$205,0))))</f>
        <v/>
      </c>
      <c r="E467" s="7"/>
      <c r="F467" s="8"/>
      <c r="G467" s="7"/>
      <c r="H467" s="7"/>
    </row>
    <row r="468" spans="1:8">
      <c r="A468" s="14"/>
      <c r="B468" s="7"/>
      <c r="C468" s="7"/>
      <c r="D468" s="15" t="str">
        <f>IF($C468="","",IF(COUNTIF(PRODUTOS!$B$6:$B$205,$C468)=0,"SKU NÃO CADASTRADO",INDEX(PRODUTOS!$A$6:$A$205,MATCH($C468,PRODUTOS!$B$6:$B$205,0))))</f>
        <v/>
      </c>
      <c r="E468" s="7"/>
      <c r="F468" s="8"/>
      <c r="G468" s="7"/>
      <c r="H468" s="7"/>
    </row>
    <row r="469" spans="1:8">
      <c r="A469" s="14"/>
      <c r="B469" s="7"/>
      <c r="C469" s="7"/>
      <c r="D469" s="15" t="str">
        <f>IF($C469="","",IF(COUNTIF(PRODUTOS!$B$6:$B$205,$C469)=0,"SKU NÃO CADASTRADO",INDEX(PRODUTOS!$A$6:$A$205,MATCH($C469,PRODUTOS!$B$6:$B$205,0))))</f>
        <v/>
      </c>
      <c r="E469" s="7"/>
      <c r="F469" s="8"/>
      <c r="G469" s="7"/>
      <c r="H469" s="7"/>
    </row>
    <row r="470" spans="1:8">
      <c r="A470" s="14"/>
      <c r="B470" s="7"/>
      <c r="C470" s="7"/>
      <c r="D470" s="15" t="str">
        <f>IF($C470="","",IF(COUNTIF(PRODUTOS!$B$6:$B$205,$C470)=0,"SKU NÃO CADASTRADO",INDEX(PRODUTOS!$A$6:$A$205,MATCH($C470,PRODUTOS!$B$6:$B$205,0))))</f>
        <v/>
      </c>
      <c r="E470" s="7"/>
      <c r="F470" s="8"/>
      <c r="G470" s="7"/>
      <c r="H470" s="7"/>
    </row>
    <row r="471" spans="1:8">
      <c r="A471" s="14"/>
      <c r="B471" s="7"/>
      <c r="C471" s="7"/>
      <c r="D471" s="15" t="str">
        <f>IF($C471="","",IF(COUNTIF(PRODUTOS!$B$6:$B$205,$C471)=0,"SKU NÃO CADASTRADO",INDEX(PRODUTOS!$A$6:$A$205,MATCH($C471,PRODUTOS!$B$6:$B$205,0))))</f>
        <v/>
      </c>
      <c r="E471" s="7"/>
      <c r="F471" s="8"/>
      <c r="G471" s="7"/>
      <c r="H471" s="7"/>
    </row>
    <row r="472" spans="1:8">
      <c r="A472" s="14"/>
      <c r="B472" s="7"/>
      <c r="C472" s="7"/>
      <c r="D472" s="15" t="str">
        <f>IF($C472="","",IF(COUNTIF(PRODUTOS!$B$6:$B$205,$C472)=0,"SKU NÃO CADASTRADO",INDEX(PRODUTOS!$A$6:$A$205,MATCH($C472,PRODUTOS!$B$6:$B$205,0))))</f>
        <v/>
      </c>
      <c r="E472" s="7"/>
      <c r="F472" s="8"/>
      <c r="G472" s="7"/>
      <c r="H472" s="7"/>
    </row>
    <row r="473" spans="1:8">
      <c r="A473" s="14"/>
      <c r="B473" s="7"/>
      <c r="C473" s="7"/>
      <c r="D473" s="15" t="str">
        <f>IF($C473="","",IF(COUNTIF(PRODUTOS!$B$6:$B$205,$C473)=0,"SKU NÃO CADASTRADO",INDEX(PRODUTOS!$A$6:$A$205,MATCH($C473,PRODUTOS!$B$6:$B$205,0))))</f>
        <v/>
      </c>
      <c r="E473" s="7"/>
      <c r="F473" s="8"/>
      <c r="G473" s="7"/>
      <c r="H473" s="7"/>
    </row>
    <row r="474" spans="1:8">
      <c r="A474" s="14"/>
      <c r="B474" s="7"/>
      <c r="C474" s="7"/>
      <c r="D474" s="15" t="str">
        <f>IF($C474="","",IF(COUNTIF(PRODUTOS!$B$6:$B$205,$C474)=0,"SKU NÃO CADASTRADO",INDEX(PRODUTOS!$A$6:$A$205,MATCH($C474,PRODUTOS!$B$6:$B$205,0))))</f>
        <v/>
      </c>
      <c r="E474" s="7"/>
      <c r="F474" s="8"/>
      <c r="G474" s="7"/>
      <c r="H474" s="7"/>
    </row>
    <row r="475" spans="1:8">
      <c r="A475" s="14"/>
      <c r="B475" s="7"/>
      <c r="C475" s="7"/>
      <c r="D475" s="15" t="str">
        <f>IF($C475="","",IF(COUNTIF(PRODUTOS!$B$6:$B$205,$C475)=0,"SKU NÃO CADASTRADO",INDEX(PRODUTOS!$A$6:$A$205,MATCH($C475,PRODUTOS!$B$6:$B$205,0))))</f>
        <v/>
      </c>
      <c r="E475" s="7"/>
      <c r="F475" s="8"/>
      <c r="G475" s="7"/>
      <c r="H475" s="7"/>
    </row>
    <row r="476" spans="1:8">
      <c r="A476" s="14"/>
      <c r="B476" s="7"/>
      <c r="C476" s="7"/>
      <c r="D476" s="15" t="str">
        <f>IF($C476="","",IF(COUNTIF(PRODUTOS!$B$6:$B$205,$C476)=0,"SKU NÃO CADASTRADO",INDEX(PRODUTOS!$A$6:$A$205,MATCH($C476,PRODUTOS!$B$6:$B$205,0))))</f>
        <v/>
      </c>
      <c r="E476" s="7"/>
      <c r="F476" s="8"/>
      <c r="G476" s="7"/>
      <c r="H476" s="7"/>
    </row>
    <row r="477" spans="1:8">
      <c r="A477" s="14"/>
      <c r="B477" s="7"/>
      <c r="C477" s="7"/>
      <c r="D477" s="15" t="str">
        <f>IF($C477="","",IF(COUNTIF(PRODUTOS!$B$6:$B$205,$C477)=0,"SKU NÃO CADASTRADO",INDEX(PRODUTOS!$A$6:$A$205,MATCH($C477,PRODUTOS!$B$6:$B$205,0))))</f>
        <v/>
      </c>
      <c r="E477" s="7"/>
      <c r="F477" s="8"/>
      <c r="G477" s="7"/>
      <c r="H477" s="7"/>
    </row>
    <row r="478" spans="1:8">
      <c r="A478" s="14"/>
      <c r="B478" s="7"/>
      <c r="C478" s="7"/>
      <c r="D478" s="15" t="str">
        <f>IF($C478="","",IF(COUNTIF(PRODUTOS!$B$6:$B$205,$C478)=0,"SKU NÃO CADASTRADO",INDEX(PRODUTOS!$A$6:$A$205,MATCH($C478,PRODUTOS!$B$6:$B$205,0))))</f>
        <v/>
      </c>
      <c r="E478" s="7"/>
      <c r="F478" s="8"/>
      <c r="G478" s="7"/>
      <c r="H478" s="7"/>
    </row>
    <row r="479" spans="1:8">
      <c r="A479" s="14"/>
      <c r="B479" s="7"/>
      <c r="C479" s="7"/>
      <c r="D479" s="15" t="str">
        <f>IF($C479="","",IF(COUNTIF(PRODUTOS!$B$6:$B$205,$C479)=0,"SKU NÃO CADASTRADO",INDEX(PRODUTOS!$A$6:$A$205,MATCH($C479,PRODUTOS!$B$6:$B$205,0))))</f>
        <v/>
      </c>
      <c r="E479" s="7"/>
      <c r="F479" s="8"/>
      <c r="G479" s="7"/>
      <c r="H479" s="7"/>
    </row>
    <row r="480" spans="1:8">
      <c r="A480" s="14"/>
      <c r="B480" s="7"/>
      <c r="C480" s="7"/>
      <c r="D480" s="15" t="str">
        <f>IF($C480="","",IF(COUNTIF(PRODUTOS!$B$6:$B$205,$C480)=0,"SKU NÃO CADASTRADO",INDEX(PRODUTOS!$A$6:$A$205,MATCH($C480,PRODUTOS!$B$6:$B$205,0))))</f>
        <v/>
      </c>
      <c r="E480" s="7"/>
      <c r="F480" s="8"/>
      <c r="G480" s="7"/>
      <c r="H480" s="7"/>
    </row>
    <row r="481" spans="1:8">
      <c r="A481" s="14"/>
      <c r="B481" s="7"/>
      <c r="C481" s="7"/>
      <c r="D481" s="15" t="str">
        <f>IF($C481="","",IF(COUNTIF(PRODUTOS!$B$6:$B$205,$C481)=0,"SKU NÃO CADASTRADO",INDEX(PRODUTOS!$A$6:$A$205,MATCH($C481,PRODUTOS!$B$6:$B$205,0))))</f>
        <v/>
      </c>
      <c r="E481" s="7"/>
      <c r="F481" s="8"/>
      <c r="G481" s="7"/>
      <c r="H481" s="7"/>
    </row>
    <row r="482" spans="1:8">
      <c r="A482" s="14"/>
      <c r="B482" s="7"/>
      <c r="C482" s="7"/>
      <c r="D482" s="15" t="str">
        <f>IF($C482="","",IF(COUNTIF(PRODUTOS!$B$6:$B$205,$C482)=0,"SKU NÃO CADASTRADO",INDEX(PRODUTOS!$A$6:$A$205,MATCH($C482,PRODUTOS!$B$6:$B$205,0))))</f>
        <v/>
      </c>
      <c r="E482" s="7"/>
      <c r="F482" s="8"/>
      <c r="G482" s="7"/>
      <c r="H482" s="7"/>
    </row>
    <row r="483" spans="1:8">
      <c r="A483" s="14"/>
      <c r="B483" s="7"/>
      <c r="C483" s="7"/>
      <c r="D483" s="15" t="str">
        <f>IF($C483="","",IF(COUNTIF(PRODUTOS!$B$6:$B$205,$C483)=0,"SKU NÃO CADASTRADO",INDEX(PRODUTOS!$A$6:$A$205,MATCH($C483,PRODUTOS!$B$6:$B$205,0))))</f>
        <v/>
      </c>
      <c r="E483" s="7"/>
      <c r="F483" s="8"/>
      <c r="G483" s="7"/>
      <c r="H483" s="7"/>
    </row>
    <row r="484" spans="1:8">
      <c r="A484" s="14"/>
      <c r="B484" s="7"/>
      <c r="C484" s="7"/>
      <c r="D484" s="15" t="str">
        <f>IF($C484="","",IF(COUNTIF(PRODUTOS!$B$6:$B$205,$C484)=0,"SKU NÃO CADASTRADO",INDEX(PRODUTOS!$A$6:$A$205,MATCH($C484,PRODUTOS!$B$6:$B$205,0))))</f>
        <v/>
      </c>
      <c r="E484" s="7"/>
      <c r="F484" s="8"/>
      <c r="G484" s="7"/>
      <c r="H484" s="7"/>
    </row>
    <row r="485" spans="1:8">
      <c r="A485" s="14"/>
      <c r="B485" s="7"/>
      <c r="C485" s="7"/>
      <c r="D485" s="15" t="str">
        <f>IF($C485="","",IF(COUNTIF(PRODUTOS!$B$6:$B$205,$C485)=0,"SKU NÃO CADASTRADO",INDEX(PRODUTOS!$A$6:$A$205,MATCH($C485,PRODUTOS!$B$6:$B$205,0))))</f>
        <v/>
      </c>
      <c r="E485" s="7"/>
      <c r="F485" s="8"/>
      <c r="G485" s="7"/>
      <c r="H485" s="7"/>
    </row>
    <row r="486" spans="1:8">
      <c r="A486" s="14"/>
      <c r="B486" s="7"/>
      <c r="C486" s="7"/>
      <c r="D486" s="15" t="str">
        <f>IF($C486="","",IF(COUNTIF(PRODUTOS!$B$6:$B$205,$C486)=0,"SKU NÃO CADASTRADO",INDEX(PRODUTOS!$A$6:$A$205,MATCH($C486,PRODUTOS!$B$6:$B$205,0))))</f>
        <v/>
      </c>
      <c r="E486" s="7"/>
      <c r="F486" s="8"/>
      <c r="G486" s="7"/>
      <c r="H486" s="7"/>
    </row>
    <row r="487" spans="1:8">
      <c r="A487" s="14"/>
      <c r="B487" s="7"/>
      <c r="C487" s="7"/>
      <c r="D487" s="15" t="str">
        <f>IF($C487="","",IF(COUNTIF(PRODUTOS!$B$6:$B$205,$C487)=0,"SKU NÃO CADASTRADO",INDEX(PRODUTOS!$A$6:$A$205,MATCH($C487,PRODUTOS!$B$6:$B$205,0))))</f>
        <v/>
      </c>
      <c r="E487" s="7"/>
      <c r="F487" s="8"/>
      <c r="G487" s="7"/>
      <c r="H487" s="7"/>
    </row>
    <row r="488" spans="1:8">
      <c r="A488" s="14"/>
      <c r="B488" s="7"/>
      <c r="C488" s="7"/>
      <c r="D488" s="15" t="str">
        <f>IF($C488="","",IF(COUNTIF(PRODUTOS!$B$6:$B$205,$C488)=0,"SKU NÃO CADASTRADO",INDEX(PRODUTOS!$A$6:$A$205,MATCH($C488,PRODUTOS!$B$6:$B$205,0))))</f>
        <v/>
      </c>
      <c r="E488" s="7"/>
      <c r="F488" s="8"/>
      <c r="G488" s="7"/>
      <c r="H488" s="7"/>
    </row>
    <row r="489" spans="1:8">
      <c r="A489" s="14"/>
      <c r="B489" s="7"/>
      <c r="C489" s="7"/>
      <c r="D489" s="15" t="str">
        <f>IF($C489="","",IF(COUNTIF(PRODUTOS!$B$6:$B$205,$C489)=0,"SKU NÃO CADASTRADO",INDEX(PRODUTOS!$A$6:$A$205,MATCH($C489,PRODUTOS!$B$6:$B$205,0))))</f>
        <v/>
      </c>
      <c r="E489" s="7"/>
      <c r="F489" s="8"/>
      <c r="G489" s="7"/>
      <c r="H489" s="7"/>
    </row>
    <row r="490" spans="1:8">
      <c r="A490" s="14"/>
      <c r="B490" s="7"/>
      <c r="C490" s="7"/>
      <c r="D490" s="15" t="str">
        <f>IF($C490="","",IF(COUNTIF(PRODUTOS!$B$6:$B$205,$C490)=0,"SKU NÃO CADASTRADO",INDEX(PRODUTOS!$A$6:$A$205,MATCH($C490,PRODUTOS!$B$6:$B$205,0))))</f>
        <v/>
      </c>
      <c r="E490" s="7"/>
      <c r="F490" s="8"/>
      <c r="G490" s="7"/>
      <c r="H490" s="7"/>
    </row>
    <row r="491" spans="1:8">
      <c r="A491" s="14"/>
      <c r="B491" s="7"/>
      <c r="C491" s="7"/>
      <c r="D491" s="15" t="str">
        <f>IF($C491="","",IF(COUNTIF(PRODUTOS!$B$6:$B$205,$C491)=0,"SKU NÃO CADASTRADO",INDEX(PRODUTOS!$A$6:$A$205,MATCH($C491,PRODUTOS!$B$6:$B$205,0))))</f>
        <v/>
      </c>
      <c r="E491" s="7"/>
      <c r="F491" s="8"/>
      <c r="G491" s="7"/>
      <c r="H491" s="7"/>
    </row>
    <row r="492" spans="1:8">
      <c r="A492" s="14"/>
      <c r="B492" s="7"/>
      <c r="C492" s="7"/>
      <c r="D492" s="15" t="str">
        <f>IF($C492="","",IF(COUNTIF(PRODUTOS!$B$6:$B$205,$C492)=0,"SKU NÃO CADASTRADO",INDEX(PRODUTOS!$A$6:$A$205,MATCH($C492,PRODUTOS!$B$6:$B$205,0))))</f>
        <v/>
      </c>
      <c r="E492" s="7"/>
      <c r="F492" s="8"/>
      <c r="G492" s="7"/>
      <c r="H492" s="7"/>
    </row>
    <row r="493" spans="1:8">
      <c r="A493" s="14"/>
      <c r="B493" s="7"/>
      <c r="C493" s="7"/>
      <c r="D493" s="15" t="str">
        <f>IF($C493="","",IF(COUNTIF(PRODUTOS!$B$6:$B$205,$C493)=0,"SKU NÃO CADASTRADO",INDEX(PRODUTOS!$A$6:$A$205,MATCH($C493,PRODUTOS!$B$6:$B$205,0))))</f>
        <v/>
      </c>
      <c r="E493" s="7"/>
      <c r="F493" s="8"/>
      <c r="G493" s="7"/>
      <c r="H493" s="7"/>
    </row>
    <row r="494" spans="1:8">
      <c r="A494" s="14"/>
      <c r="B494" s="7"/>
      <c r="C494" s="7"/>
      <c r="D494" s="15" t="str">
        <f>IF($C494="","",IF(COUNTIF(PRODUTOS!$B$6:$B$205,$C494)=0,"SKU NÃO CADASTRADO",INDEX(PRODUTOS!$A$6:$A$205,MATCH($C494,PRODUTOS!$B$6:$B$205,0))))</f>
        <v/>
      </c>
      <c r="E494" s="7"/>
      <c r="F494" s="8"/>
      <c r="G494" s="7"/>
      <c r="H494" s="7"/>
    </row>
    <row r="495" spans="1:8">
      <c r="A495" s="14"/>
      <c r="B495" s="7"/>
      <c r="C495" s="7"/>
      <c r="D495" s="15" t="str">
        <f>IF($C495="","",IF(COUNTIF(PRODUTOS!$B$6:$B$205,$C495)=0,"SKU NÃO CADASTRADO",INDEX(PRODUTOS!$A$6:$A$205,MATCH($C495,PRODUTOS!$B$6:$B$205,0))))</f>
        <v/>
      </c>
      <c r="E495" s="7"/>
      <c r="F495" s="8"/>
      <c r="G495" s="7"/>
      <c r="H495" s="7"/>
    </row>
    <row r="496" spans="1:8">
      <c r="A496" s="14"/>
      <c r="B496" s="7"/>
      <c r="C496" s="7"/>
      <c r="D496" s="15" t="str">
        <f>IF($C496="","",IF(COUNTIF(PRODUTOS!$B$6:$B$205,$C496)=0,"SKU NÃO CADASTRADO",INDEX(PRODUTOS!$A$6:$A$205,MATCH($C496,PRODUTOS!$B$6:$B$205,0))))</f>
        <v/>
      </c>
      <c r="E496" s="7"/>
      <c r="F496" s="8"/>
      <c r="G496" s="7"/>
      <c r="H496" s="7"/>
    </row>
    <row r="497" spans="1:8">
      <c r="A497" s="14"/>
      <c r="B497" s="7"/>
      <c r="C497" s="7"/>
      <c r="D497" s="15" t="str">
        <f>IF($C497="","",IF(COUNTIF(PRODUTOS!$B$6:$B$205,$C497)=0,"SKU NÃO CADASTRADO",INDEX(PRODUTOS!$A$6:$A$205,MATCH($C497,PRODUTOS!$B$6:$B$205,0))))</f>
        <v/>
      </c>
      <c r="E497" s="7"/>
      <c r="F497" s="8"/>
      <c r="G497" s="7"/>
      <c r="H497" s="7"/>
    </row>
    <row r="498" spans="1:8">
      <c r="A498" s="14"/>
      <c r="B498" s="7"/>
      <c r="C498" s="7"/>
      <c r="D498" s="15" t="str">
        <f>IF($C498="","",IF(COUNTIF(PRODUTOS!$B$6:$B$205,$C498)=0,"SKU NÃO CADASTRADO",INDEX(PRODUTOS!$A$6:$A$205,MATCH($C498,PRODUTOS!$B$6:$B$205,0))))</f>
        <v/>
      </c>
      <c r="E498" s="7"/>
      <c r="F498" s="8"/>
      <c r="G498" s="7"/>
      <c r="H498" s="7"/>
    </row>
    <row r="499" spans="1:8">
      <c r="A499" s="14"/>
      <c r="B499" s="7"/>
      <c r="C499" s="7"/>
      <c r="D499" s="15" t="str">
        <f>IF($C499="","",IF(COUNTIF(PRODUTOS!$B$6:$B$205,$C499)=0,"SKU NÃO CADASTRADO",INDEX(PRODUTOS!$A$6:$A$205,MATCH($C499,PRODUTOS!$B$6:$B$205,0))))</f>
        <v/>
      </c>
      <c r="E499" s="7"/>
      <c r="F499" s="8"/>
      <c r="G499" s="7"/>
      <c r="H499" s="7"/>
    </row>
    <row r="500" spans="1:8">
      <c r="A500" s="14"/>
      <c r="B500" s="7"/>
      <c r="C500" s="7"/>
      <c r="D500" s="15" t="str">
        <f>IF($C500="","",IF(COUNTIF(PRODUTOS!$B$6:$B$205,$C500)=0,"SKU NÃO CADASTRADO",INDEX(PRODUTOS!$A$6:$A$205,MATCH($C500,PRODUTOS!$B$6:$B$205,0))))</f>
        <v/>
      </c>
      <c r="E500" s="7"/>
      <c r="F500" s="8"/>
      <c r="G500" s="7"/>
      <c r="H500" s="7"/>
    </row>
    <row r="501" spans="1:8">
      <c r="A501" s="14"/>
      <c r="B501" s="7"/>
      <c r="C501" s="7"/>
      <c r="D501" s="15" t="str">
        <f>IF($C501="","",IF(COUNTIF(PRODUTOS!$B$6:$B$205,$C501)=0,"SKU NÃO CADASTRADO",INDEX(PRODUTOS!$A$6:$A$205,MATCH($C501,PRODUTOS!$B$6:$B$205,0))))</f>
        <v/>
      </c>
      <c r="E501" s="7"/>
      <c r="F501" s="8"/>
      <c r="G501" s="7"/>
      <c r="H501" s="7"/>
    </row>
    <row r="502" spans="1:8">
      <c r="A502" s="14"/>
      <c r="B502" s="7"/>
      <c r="C502" s="7"/>
      <c r="D502" s="15" t="str">
        <f>IF($C502="","",IF(COUNTIF(PRODUTOS!$B$6:$B$205,$C502)=0,"SKU NÃO CADASTRADO",INDEX(PRODUTOS!$A$6:$A$205,MATCH($C502,PRODUTOS!$B$6:$B$205,0))))</f>
        <v/>
      </c>
      <c r="E502" s="7"/>
      <c r="F502" s="8"/>
      <c r="G502" s="7"/>
      <c r="H502" s="7"/>
    </row>
    <row r="503" spans="1:8">
      <c r="A503" s="14"/>
      <c r="B503" s="7"/>
      <c r="C503" s="7"/>
      <c r="D503" s="15" t="str">
        <f>IF($C503="","",IF(COUNTIF(PRODUTOS!$B$6:$B$205,$C503)=0,"SKU NÃO CADASTRADO",INDEX(PRODUTOS!$A$6:$A$205,MATCH($C503,PRODUTOS!$B$6:$B$205,0))))</f>
        <v/>
      </c>
      <c r="E503" s="7"/>
      <c r="F503" s="8"/>
      <c r="G503" s="7"/>
      <c r="H503" s="7"/>
    </row>
    <row r="504" spans="1:8">
      <c r="A504" s="14"/>
      <c r="B504" s="7"/>
      <c r="C504" s="7"/>
      <c r="D504" s="15" t="str">
        <f>IF($C504="","",IF(COUNTIF(PRODUTOS!$B$6:$B$205,$C504)=0,"SKU NÃO CADASTRADO",INDEX(PRODUTOS!$A$6:$A$205,MATCH($C504,PRODUTOS!$B$6:$B$205,0))))</f>
        <v/>
      </c>
      <c r="E504" s="7"/>
      <c r="F504" s="8"/>
      <c r="G504" s="7"/>
      <c r="H504" s="7"/>
    </row>
    <row r="505" spans="1:8">
      <c r="A505" s="14"/>
      <c r="B505" s="7"/>
      <c r="C505" s="7"/>
      <c r="D505" s="15" t="str">
        <f>IF($C505="","",IF(COUNTIF(PRODUTOS!$B$6:$B$205,$C505)=0,"SKU NÃO CADASTRADO",INDEX(PRODUTOS!$A$6:$A$205,MATCH($C505,PRODUTOS!$B$6:$B$205,0))))</f>
        <v/>
      </c>
      <c r="E505" s="7"/>
      <c r="F505" s="8"/>
      <c r="G505" s="7"/>
      <c r="H505" s="7"/>
    </row>
    <row r="506" spans="1:8">
      <c r="A506" s="14"/>
      <c r="B506" s="7"/>
      <c r="C506" s="7"/>
      <c r="D506" s="15" t="str">
        <f>IF($C506="","",IF(COUNTIF(PRODUTOS!$B$6:$B$205,$C506)=0,"SKU NÃO CADASTRADO",INDEX(PRODUTOS!$A$6:$A$205,MATCH($C506,PRODUTOS!$B$6:$B$205,0))))</f>
        <v/>
      </c>
      <c r="E506" s="7"/>
      <c r="F506" s="8"/>
      <c r="G506" s="7"/>
      <c r="H506" s="7"/>
    </row>
    <row r="507" spans="1:8">
      <c r="A507" s="14"/>
      <c r="B507" s="7"/>
      <c r="C507" s="7"/>
      <c r="D507" s="15" t="str">
        <f>IF($C507="","",IF(COUNTIF(PRODUTOS!$B$6:$B$205,$C507)=0,"SKU NÃO CADASTRADO",INDEX(PRODUTOS!$A$6:$A$205,MATCH($C507,PRODUTOS!$B$6:$B$205,0))))</f>
        <v/>
      </c>
      <c r="E507" s="7"/>
      <c r="F507" s="8"/>
      <c r="G507" s="7"/>
      <c r="H507" s="7"/>
    </row>
    <row r="508" spans="1:8">
      <c r="A508" s="14"/>
      <c r="B508" s="7"/>
      <c r="C508" s="7"/>
      <c r="D508" s="15" t="str">
        <f>IF($C508="","",IF(COUNTIF(PRODUTOS!$B$6:$B$205,$C508)=0,"SKU NÃO CADASTRADO",INDEX(PRODUTOS!$A$6:$A$205,MATCH($C508,PRODUTOS!$B$6:$B$205,0))))</f>
        <v/>
      </c>
      <c r="E508" s="7"/>
      <c r="F508" s="8"/>
      <c r="G508" s="7"/>
      <c r="H508" s="7"/>
    </row>
    <row r="509" spans="1:8">
      <c r="A509" s="14"/>
      <c r="B509" s="7"/>
      <c r="C509" s="7"/>
      <c r="D509" s="15" t="str">
        <f>IF($C509="","",IF(COUNTIF(PRODUTOS!$B$6:$B$205,$C509)=0,"SKU NÃO CADASTRADO",INDEX(PRODUTOS!$A$6:$A$205,MATCH($C509,PRODUTOS!$B$6:$B$205,0))))</f>
        <v/>
      </c>
      <c r="E509" s="7"/>
      <c r="F509" s="8"/>
      <c r="G509" s="7"/>
      <c r="H509" s="7"/>
    </row>
    <row r="510" spans="1:8">
      <c r="A510" s="14"/>
      <c r="B510" s="7"/>
      <c r="C510" s="7"/>
      <c r="D510" s="15" t="str">
        <f>IF($C510="","",IF(COUNTIF(PRODUTOS!$B$6:$B$205,$C510)=0,"SKU NÃO CADASTRADO",INDEX(PRODUTOS!$A$6:$A$205,MATCH($C510,PRODUTOS!$B$6:$B$205,0))))</f>
        <v/>
      </c>
      <c r="E510" s="7"/>
      <c r="F510" s="8"/>
      <c r="G510" s="7"/>
      <c r="H510" s="7"/>
    </row>
    <row r="511" spans="1:8">
      <c r="A511" s="14"/>
      <c r="B511" s="7"/>
      <c r="C511" s="7"/>
      <c r="D511" s="15" t="str">
        <f>IF($C511="","",IF(COUNTIF(PRODUTOS!$B$6:$B$205,$C511)=0,"SKU NÃO CADASTRADO",INDEX(PRODUTOS!$A$6:$A$205,MATCH($C511,PRODUTOS!$B$6:$B$205,0))))</f>
        <v/>
      </c>
      <c r="E511" s="7"/>
      <c r="F511" s="8"/>
      <c r="G511" s="7"/>
      <c r="H511" s="7"/>
    </row>
    <row r="512" spans="1:8">
      <c r="A512" s="14"/>
      <c r="B512" s="7"/>
      <c r="C512" s="7"/>
      <c r="D512" s="15" t="str">
        <f>IF($C512="","",IF(COUNTIF(PRODUTOS!$B$6:$B$205,$C512)=0,"SKU NÃO CADASTRADO",INDEX(PRODUTOS!$A$6:$A$205,MATCH($C512,PRODUTOS!$B$6:$B$205,0))))</f>
        <v/>
      </c>
      <c r="E512" s="7"/>
      <c r="F512" s="8"/>
      <c r="G512" s="7"/>
      <c r="H512" s="7"/>
    </row>
    <row r="513" spans="1:8">
      <c r="A513" s="14"/>
      <c r="B513" s="7"/>
      <c r="C513" s="7"/>
      <c r="D513" s="15" t="str">
        <f>IF($C513="","",IF(COUNTIF(PRODUTOS!$B$6:$B$205,$C513)=0,"SKU NÃO CADASTRADO",INDEX(PRODUTOS!$A$6:$A$205,MATCH($C513,PRODUTOS!$B$6:$B$205,0))))</f>
        <v/>
      </c>
      <c r="E513" s="7"/>
      <c r="F513" s="8"/>
      <c r="G513" s="7"/>
      <c r="H513" s="7"/>
    </row>
    <row r="514" spans="1:8">
      <c r="A514" s="14"/>
      <c r="B514" s="7"/>
      <c r="C514" s="7"/>
      <c r="D514" s="15" t="str">
        <f>IF($C514="","",IF(COUNTIF(PRODUTOS!$B$6:$B$205,$C514)=0,"SKU NÃO CADASTRADO",INDEX(PRODUTOS!$A$6:$A$205,MATCH($C514,PRODUTOS!$B$6:$B$205,0))))</f>
        <v/>
      </c>
      <c r="E514" s="7"/>
      <c r="F514" s="8"/>
      <c r="G514" s="7"/>
      <c r="H514" s="7"/>
    </row>
    <row r="515" spans="1:8">
      <c r="A515" s="14"/>
      <c r="B515" s="7"/>
      <c r="C515" s="7"/>
      <c r="D515" s="15" t="str">
        <f>IF($C515="","",IF(COUNTIF(PRODUTOS!$B$6:$B$205,$C515)=0,"SKU NÃO CADASTRADO",INDEX(PRODUTOS!$A$6:$A$205,MATCH($C515,PRODUTOS!$B$6:$B$205,0))))</f>
        <v/>
      </c>
      <c r="E515" s="7"/>
      <c r="F515" s="8"/>
      <c r="G515" s="7"/>
      <c r="H515" s="7"/>
    </row>
    <row r="516" spans="1:8">
      <c r="A516" s="14"/>
      <c r="B516" s="7"/>
      <c r="C516" s="7"/>
      <c r="D516" s="15" t="str">
        <f>IF($C516="","",IF(COUNTIF(PRODUTOS!$B$6:$B$205,$C516)=0,"SKU NÃO CADASTRADO",INDEX(PRODUTOS!$A$6:$A$205,MATCH($C516,PRODUTOS!$B$6:$B$205,0))))</f>
        <v/>
      </c>
      <c r="E516" s="7"/>
      <c r="F516" s="8"/>
      <c r="G516" s="7"/>
      <c r="H516" s="7"/>
    </row>
    <row r="517" spans="1:8">
      <c r="A517" s="14"/>
      <c r="B517" s="7"/>
      <c r="C517" s="7"/>
      <c r="D517" s="15" t="str">
        <f>IF($C517="","",IF(COUNTIF(PRODUTOS!$B$6:$B$205,$C517)=0,"SKU NÃO CADASTRADO",INDEX(PRODUTOS!$A$6:$A$205,MATCH($C517,PRODUTOS!$B$6:$B$205,0))))</f>
        <v/>
      </c>
      <c r="E517" s="7"/>
      <c r="F517" s="8"/>
      <c r="G517" s="7"/>
      <c r="H517" s="7"/>
    </row>
    <row r="518" spans="1:8">
      <c r="A518" s="14"/>
      <c r="B518" s="7"/>
      <c r="C518" s="7"/>
      <c r="D518" s="15" t="str">
        <f>IF($C518="","",IF(COUNTIF(PRODUTOS!$B$6:$B$205,$C518)=0,"SKU NÃO CADASTRADO",INDEX(PRODUTOS!$A$6:$A$205,MATCH($C518,PRODUTOS!$B$6:$B$205,0))))</f>
        <v/>
      </c>
      <c r="E518" s="7"/>
      <c r="F518" s="8"/>
      <c r="G518" s="7"/>
      <c r="H518" s="7"/>
    </row>
    <row r="519" spans="1:8">
      <c r="A519" s="14"/>
      <c r="B519" s="7"/>
      <c r="C519" s="7"/>
      <c r="D519" s="15" t="str">
        <f>IF($C519="","",IF(COUNTIF(PRODUTOS!$B$6:$B$205,$C519)=0,"SKU NÃO CADASTRADO",INDEX(PRODUTOS!$A$6:$A$205,MATCH($C519,PRODUTOS!$B$6:$B$205,0))))</f>
        <v/>
      </c>
      <c r="E519" s="7"/>
      <c r="F519" s="8"/>
      <c r="G519" s="7"/>
      <c r="H519" s="7"/>
    </row>
    <row r="520" spans="1:8">
      <c r="A520" s="14"/>
      <c r="B520" s="7"/>
      <c r="C520" s="7"/>
      <c r="D520" s="15" t="str">
        <f>IF($C520="","",IF(COUNTIF(PRODUTOS!$B$6:$B$205,$C520)=0,"SKU NÃO CADASTRADO",INDEX(PRODUTOS!$A$6:$A$205,MATCH($C520,PRODUTOS!$B$6:$B$205,0))))</f>
        <v/>
      </c>
      <c r="E520" s="7"/>
      <c r="F520" s="8"/>
      <c r="G520" s="7"/>
      <c r="H520" s="7"/>
    </row>
    <row r="521" spans="1:8">
      <c r="A521" s="14"/>
      <c r="B521" s="7"/>
      <c r="C521" s="7"/>
      <c r="D521" s="15" t="str">
        <f>IF($C521="","",IF(COUNTIF(PRODUTOS!$B$6:$B$205,$C521)=0,"SKU NÃO CADASTRADO",INDEX(PRODUTOS!$A$6:$A$205,MATCH($C521,PRODUTOS!$B$6:$B$205,0))))</f>
        <v/>
      </c>
      <c r="E521" s="7"/>
      <c r="F521" s="8"/>
      <c r="G521" s="7"/>
      <c r="H521" s="7"/>
    </row>
    <row r="522" spans="1:8">
      <c r="A522" s="14"/>
      <c r="B522" s="7"/>
      <c r="C522" s="7"/>
      <c r="D522" s="15" t="str">
        <f>IF($C522="","",IF(COUNTIF(PRODUTOS!$B$6:$B$205,$C522)=0,"SKU NÃO CADASTRADO",INDEX(PRODUTOS!$A$6:$A$205,MATCH($C522,PRODUTOS!$B$6:$B$205,0))))</f>
        <v/>
      </c>
      <c r="E522" s="7"/>
      <c r="F522" s="8"/>
      <c r="G522" s="7"/>
      <c r="H522" s="7"/>
    </row>
    <row r="523" spans="1:8">
      <c r="A523" s="14"/>
      <c r="B523" s="7"/>
      <c r="C523" s="7"/>
      <c r="D523" s="15" t="str">
        <f>IF($C523="","",IF(COUNTIF(PRODUTOS!$B$6:$B$205,$C523)=0,"SKU NÃO CADASTRADO",INDEX(PRODUTOS!$A$6:$A$205,MATCH($C523,PRODUTOS!$B$6:$B$205,0))))</f>
        <v/>
      </c>
      <c r="E523" s="7"/>
      <c r="F523" s="8"/>
      <c r="G523" s="7"/>
      <c r="H523" s="7"/>
    </row>
    <row r="524" spans="1:8">
      <c r="A524" s="14"/>
      <c r="B524" s="7"/>
      <c r="C524" s="7"/>
      <c r="D524" s="15" t="str">
        <f>IF($C524="","",IF(COUNTIF(PRODUTOS!$B$6:$B$205,$C524)=0,"SKU NÃO CADASTRADO",INDEX(PRODUTOS!$A$6:$A$205,MATCH($C524,PRODUTOS!$B$6:$B$205,0))))</f>
        <v/>
      </c>
      <c r="E524" s="7"/>
      <c r="F524" s="8"/>
      <c r="G524" s="7"/>
      <c r="H524" s="7"/>
    </row>
    <row r="525" spans="1:8">
      <c r="A525" s="14"/>
      <c r="B525" s="7"/>
      <c r="C525" s="7"/>
      <c r="D525" s="15" t="str">
        <f>IF($C525="","",IF(COUNTIF(PRODUTOS!$B$6:$B$205,$C525)=0,"SKU NÃO CADASTRADO",INDEX(PRODUTOS!$A$6:$A$205,MATCH($C525,PRODUTOS!$B$6:$B$205,0))))</f>
        <v/>
      </c>
      <c r="E525" s="7"/>
      <c r="F525" s="8"/>
      <c r="G525" s="7"/>
      <c r="H525" s="7"/>
    </row>
    <row r="526" spans="1:8">
      <c r="A526" s="14"/>
      <c r="B526" s="7"/>
      <c r="C526" s="7"/>
      <c r="D526" s="15" t="str">
        <f>IF($C526="","",IF(COUNTIF(PRODUTOS!$B$6:$B$205,$C526)=0,"SKU NÃO CADASTRADO",INDEX(PRODUTOS!$A$6:$A$205,MATCH($C526,PRODUTOS!$B$6:$B$205,0))))</f>
        <v/>
      </c>
      <c r="E526" s="7"/>
      <c r="F526" s="8"/>
      <c r="G526" s="7"/>
      <c r="H526" s="7"/>
    </row>
    <row r="527" spans="1:8">
      <c r="A527" s="14"/>
      <c r="B527" s="7"/>
      <c r="C527" s="7"/>
      <c r="D527" s="15" t="str">
        <f>IF($C527="","",IF(COUNTIF(PRODUTOS!$B$6:$B$205,$C527)=0,"SKU NÃO CADASTRADO",INDEX(PRODUTOS!$A$6:$A$205,MATCH($C527,PRODUTOS!$B$6:$B$205,0))))</f>
        <v/>
      </c>
      <c r="E527" s="7"/>
      <c r="F527" s="8"/>
      <c r="G527" s="7"/>
      <c r="H527" s="7"/>
    </row>
    <row r="528" spans="1:8">
      <c r="A528" s="14"/>
      <c r="B528" s="7"/>
      <c r="C528" s="7"/>
      <c r="D528" s="15" t="str">
        <f>IF($C528="","",IF(COUNTIF(PRODUTOS!$B$6:$B$205,$C528)=0,"SKU NÃO CADASTRADO",INDEX(PRODUTOS!$A$6:$A$205,MATCH($C528,PRODUTOS!$B$6:$B$205,0))))</f>
        <v/>
      </c>
      <c r="E528" s="7"/>
      <c r="F528" s="8"/>
      <c r="G528" s="7"/>
      <c r="H528" s="7"/>
    </row>
    <row r="529" spans="1:8">
      <c r="A529" s="14"/>
      <c r="B529" s="7"/>
      <c r="C529" s="7"/>
      <c r="D529" s="15" t="str">
        <f>IF($C529="","",IF(COUNTIF(PRODUTOS!$B$6:$B$205,$C529)=0,"SKU NÃO CADASTRADO",INDEX(PRODUTOS!$A$6:$A$205,MATCH($C529,PRODUTOS!$B$6:$B$205,0))))</f>
        <v/>
      </c>
      <c r="E529" s="7"/>
      <c r="F529" s="8"/>
      <c r="G529" s="7"/>
      <c r="H529" s="7"/>
    </row>
    <row r="530" spans="1:8">
      <c r="A530" s="14"/>
      <c r="B530" s="7"/>
      <c r="C530" s="7"/>
      <c r="D530" s="15" t="str">
        <f>IF($C530="","",IF(COUNTIF(PRODUTOS!$B$6:$B$205,$C530)=0,"SKU NÃO CADASTRADO",INDEX(PRODUTOS!$A$6:$A$205,MATCH($C530,PRODUTOS!$B$6:$B$205,0))))</f>
        <v/>
      </c>
      <c r="E530" s="7"/>
      <c r="F530" s="8"/>
      <c r="G530" s="7"/>
      <c r="H530" s="7"/>
    </row>
    <row r="531" spans="1:8">
      <c r="A531" s="14"/>
      <c r="B531" s="7"/>
      <c r="C531" s="7"/>
      <c r="D531" s="15" t="str">
        <f>IF($C531="","",IF(COUNTIF(PRODUTOS!$B$6:$B$205,$C531)=0,"SKU NÃO CADASTRADO",INDEX(PRODUTOS!$A$6:$A$205,MATCH($C531,PRODUTOS!$B$6:$B$205,0))))</f>
        <v/>
      </c>
      <c r="E531" s="7"/>
      <c r="F531" s="8"/>
      <c r="G531" s="7"/>
      <c r="H531" s="7"/>
    </row>
    <row r="532" spans="1:8">
      <c r="A532" s="14"/>
      <c r="B532" s="7"/>
      <c r="C532" s="7"/>
      <c r="D532" s="15" t="str">
        <f>IF($C532="","",IF(COUNTIF(PRODUTOS!$B$6:$B$205,$C532)=0,"SKU NÃO CADASTRADO",INDEX(PRODUTOS!$A$6:$A$205,MATCH($C532,PRODUTOS!$B$6:$B$205,0))))</f>
        <v/>
      </c>
      <c r="E532" s="7"/>
      <c r="F532" s="8"/>
      <c r="G532" s="7"/>
      <c r="H532" s="7"/>
    </row>
    <row r="533" spans="1:8">
      <c r="A533" s="14"/>
      <c r="B533" s="7"/>
      <c r="C533" s="7"/>
      <c r="D533" s="15" t="str">
        <f>IF($C533="","",IF(COUNTIF(PRODUTOS!$B$6:$B$205,$C533)=0,"SKU NÃO CADASTRADO",INDEX(PRODUTOS!$A$6:$A$205,MATCH($C533,PRODUTOS!$B$6:$B$205,0))))</f>
        <v/>
      </c>
      <c r="E533" s="7"/>
      <c r="F533" s="8"/>
      <c r="G533" s="7"/>
      <c r="H533" s="7"/>
    </row>
    <row r="534" spans="1:8">
      <c r="A534" s="14"/>
      <c r="B534" s="7"/>
      <c r="C534" s="7"/>
      <c r="D534" s="15" t="str">
        <f>IF($C534="","",IF(COUNTIF(PRODUTOS!$B$6:$B$205,$C534)=0,"SKU NÃO CADASTRADO",INDEX(PRODUTOS!$A$6:$A$205,MATCH($C534,PRODUTOS!$B$6:$B$205,0))))</f>
        <v/>
      </c>
      <c r="E534" s="7"/>
      <c r="F534" s="8"/>
      <c r="G534" s="7"/>
      <c r="H534" s="7"/>
    </row>
    <row r="535" spans="1:8">
      <c r="A535" s="14"/>
      <c r="B535" s="7"/>
      <c r="C535" s="7"/>
      <c r="D535" s="15" t="str">
        <f>IF($C535="","",IF(COUNTIF(PRODUTOS!$B$6:$B$205,$C535)=0,"SKU NÃO CADASTRADO",INDEX(PRODUTOS!$A$6:$A$205,MATCH($C535,PRODUTOS!$B$6:$B$205,0))))</f>
        <v/>
      </c>
      <c r="E535" s="7"/>
      <c r="F535" s="8"/>
      <c r="G535" s="7"/>
      <c r="H535" s="7"/>
    </row>
    <row r="536" spans="1:8">
      <c r="A536" s="14"/>
      <c r="B536" s="7"/>
      <c r="C536" s="7"/>
      <c r="D536" s="15" t="str">
        <f>IF($C536="","",IF(COUNTIF(PRODUTOS!$B$6:$B$205,$C536)=0,"SKU NÃO CADASTRADO",INDEX(PRODUTOS!$A$6:$A$205,MATCH($C536,PRODUTOS!$B$6:$B$205,0))))</f>
        <v/>
      </c>
      <c r="E536" s="7"/>
      <c r="F536" s="8"/>
      <c r="G536" s="7"/>
      <c r="H536" s="7"/>
    </row>
    <row r="537" spans="1:8">
      <c r="A537" s="14"/>
      <c r="B537" s="7"/>
      <c r="C537" s="7"/>
      <c r="D537" s="15" t="str">
        <f>IF($C537="","",IF(COUNTIF(PRODUTOS!$B$6:$B$205,$C537)=0,"SKU NÃO CADASTRADO",INDEX(PRODUTOS!$A$6:$A$205,MATCH($C537,PRODUTOS!$B$6:$B$205,0))))</f>
        <v/>
      </c>
      <c r="E537" s="7"/>
      <c r="F537" s="8"/>
      <c r="G537" s="7"/>
      <c r="H537" s="7"/>
    </row>
    <row r="538" spans="1:8">
      <c r="A538" s="14"/>
      <c r="B538" s="7"/>
      <c r="C538" s="7"/>
      <c r="D538" s="15" t="str">
        <f>IF($C538="","",IF(COUNTIF(PRODUTOS!$B$6:$B$205,$C538)=0,"SKU NÃO CADASTRADO",INDEX(PRODUTOS!$A$6:$A$205,MATCH($C538,PRODUTOS!$B$6:$B$205,0))))</f>
        <v/>
      </c>
      <c r="E538" s="7"/>
      <c r="F538" s="8"/>
      <c r="G538" s="7"/>
      <c r="H538" s="7"/>
    </row>
    <row r="539" spans="1:8">
      <c r="A539" s="14"/>
      <c r="B539" s="7"/>
      <c r="C539" s="7"/>
      <c r="D539" s="15" t="str">
        <f>IF($C539="","",IF(COUNTIF(PRODUTOS!$B$6:$B$205,$C539)=0,"SKU NÃO CADASTRADO",INDEX(PRODUTOS!$A$6:$A$205,MATCH($C539,PRODUTOS!$B$6:$B$205,0))))</f>
        <v/>
      </c>
      <c r="E539" s="7"/>
      <c r="F539" s="8"/>
      <c r="G539" s="7"/>
      <c r="H539" s="7"/>
    </row>
    <row r="540" spans="1:8">
      <c r="A540" s="14"/>
      <c r="B540" s="7"/>
      <c r="C540" s="7"/>
      <c r="D540" s="15" t="str">
        <f>IF($C540="","",IF(COUNTIF(PRODUTOS!$B$6:$B$205,$C540)=0,"SKU NÃO CADASTRADO",INDEX(PRODUTOS!$A$6:$A$205,MATCH($C540,PRODUTOS!$B$6:$B$205,0))))</f>
        <v/>
      </c>
      <c r="E540" s="7"/>
      <c r="F540" s="8"/>
      <c r="G540" s="7"/>
      <c r="H540" s="7"/>
    </row>
    <row r="541" spans="1:8">
      <c r="A541" s="14"/>
      <c r="B541" s="7"/>
      <c r="C541" s="7"/>
      <c r="D541" s="15" t="str">
        <f>IF($C541="","",IF(COUNTIF(PRODUTOS!$B$6:$B$205,$C541)=0,"SKU NÃO CADASTRADO",INDEX(PRODUTOS!$A$6:$A$205,MATCH($C541,PRODUTOS!$B$6:$B$205,0))))</f>
        <v/>
      </c>
      <c r="E541" s="7"/>
      <c r="F541" s="8"/>
      <c r="G541" s="7"/>
      <c r="H541" s="7"/>
    </row>
    <row r="542" spans="1:8">
      <c r="A542" s="14"/>
      <c r="B542" s="7"/>
      <c r="C542" s="7"/>
      <c r="D542" s="15" t="str">
        <f>IF($C542="","",IF(COUNTIF(PRODUTOS!$B$6:$B$205,$C542)=0,"SKU NÃO CADASTRADO",INDEX(PRODUTOS!$A$6:$A$205,MATCH($C542,PRODUTOS!$B$6:$B$205,0))))</f>
        <v/>
      </c>
      <c r="E542" s="7"/>
      <c r="F542" s="8"/>
      <c r="G542" s="7"/>
      <c r="H542" s="7"/>
    </row>
    <row r="543" spans="1:8">
      <c r="A543" s="14"/>
      <c r="B543" s="7"/>
      <c r="C543" s="7"/>
      <c r="D543" s="15" t="str">
        <f>IF($C543="","",IF(COUNTIF(PRODUTOS!$B$6:$B$205,$C543)=0,"SKU NÃO CADASTRADO",INDEX(PRODUTOS!$A$6:$A$205,MATCH($C543,PRODUTOS!$B$6:$B$205,0))))</f>
        <v/>
      </c>
      <c r="E543" s="7"/>
      <c r="F543" s="8"/>
      <c r="G543" s="7"/>
      <c r="H543" s="7"/>
    </row>
    <row r="544" spans="1:8">
      <c r="A544" s="14"/>
      <c r="B544" s="7"/>
      <c r="C544" s="7"/>
      <c r="D544" s="15" t="str">
        <f>IF($C544="","",IF(COUNTIF(PRODUTOS!$B$6:$B$205,$C544)=0,"SKU NÃO CADASTRADO",INDEX(PRODUTOS!$A$6:$A$205,MATCH($C544,PRODUTOS!$B$6:$B$205,0))))</f>
        <v/>
      </c>
      <c r="E544" s="7"/>
      <c r="F544" s="8"/>
      <c r="G544" s="7"/>
      <c r="H544" s="7"/>
    </row>
    <row r="545" spans="1:8">
      <c r="A545" s="14"/>
      <c r="B545" s="7"/>
      <c r="C545" s="7"/>
      <c r="D545" s="15" t="str">
        <f>IF($C545="","",IF(COUNTIF(PRODUTOS!$B$6:$B$205,$C545)=0,"SKU NÃO CADASTRADO",INDEX(PRODUTOS!$A$6:$A$205,MATCH($C545,PRODUTOS!$B$6:$B$205,0))))</f>
        <v/>
      </c>
      <c r="E545" s="7"/>
      <c r="F545" s="8"/>
      <c r="G545" s="7"/>
      <c r="H545" s="7"/>
    </row>
    <row r="546" spans="1:8">
      <c r="A546" s="14"/>
      <c r="B546" s="7"/>
      <c r="C546" s="7"/>
      <c r="D546" s="15" t="str">
        <f>IF($C546="","",IF(COUNTIF(PRODUTOS!$B$6:$B$205,$C546)=0,"SKU NÃO CADASTRADO",INDEX(PRODUTOS!$A$6:$A$205,MATCH($C546,PRODUTOS!$B$6:$B$205,0))))</f>
        <v/>
      </c>
      <c r="E546" s="7"/>
      <c r="F546" s="8"/>
      <c r="G546" s="7"/>
      <c r="H546" s="7"/>
    </row>
    <row r="547" spans="1:8">
      <c r="A547" s="14"/>
      <c r="B547" s="7"/>
      <c r="C547" s="7"/>
      <c r="D547" s="15" t="str">
        <f>IF($C547="","",IF(COUNTIF(PRODUTOS!$B$6:$B$205,$C547)=0,"SKU NÃO CADASTRADO",INDEX(PRODUTOS!$A$6:$A$205,MATCH($C547,PRODUTOS!$B$6:$B$205,0))))</f>
        <v/>
      </c>
      <c r="E547" s="7"/>
      <c r="F547" s="8"/>
      <c r="G547" s="7"/>
      <c r="H547" s="7"/>
    </row>
    <row r="548" spans="1:8">
      <c r="A548" s="14"/>
      <c r="B548" s="7"/>
      <c r="C548" s="7"/>
      <c r="D548" s="15" t="str">
        <f>IF($C548="","",IF(COUNTIF(PRODUTOS!$B$6:$B$205,$C548)=0,"SKU NÃO CADASTRADO",INDEX(PRODUTOS!$A$6:$A$205,MATCH($C548,PRODUTOS!$B$6:$B$205,0))))</f>
        <v/>
      </c>
      <c r="E548" s="7"/>
      <c r="F548" s="8"/>
      <c r="G548" s="7"/>
      <c r="H548" s="7"/>
    </row>
    <row r="549" spans="1:8">
      <c r="A549" s="14"/>
      <c r="B549" s="7"/>
      <c r="C549" s="7"/>
      <c r="D549" s="15" t="str">
        <f>IF($C549="","",IF(COUNTIF(PRODUTOS!$B$6:$B$205,$C549)=0,"SKU NÃO CADASTRADO",INDEX(PRODUTOS!$A$6:$A$205,MATCH($C549,PRODUTOS!$B$6:$B$205,0))))</f>
        <v/>
      </c>
      <c r="E549" s="7"/>
      <c r="F549" s="8"/>
      <c r="G549" s="7"/>
      <c r="H549" s="7"/>
    </row>
    <row r="550" spans="1:8">
      <c r="A550" s="14"/>
      <c r="B550" s="7"/>
      <c r="C550" s="7"/>
      <c r="D550" s="15" t="str">
        <f>IF($C550="","",IF(COUNTIF(PRODUTOS!$B$6:$B$205,$C550)=0,"SKU NÃO CADASTRADO",INDEX(PRODUTOS!$A$6:$A$205,MATCH($C550,PRODUTOS!$B$6:$B$205,0))))</f>
        <v/>
      </c>
      <c r="E550" s="7"/>
      <c r="F550" s="8"/>
      <c r="G550" s="7"/>
      <c r="H550" s="7"/>
    </row>
    <row r="551" spans="1:8">
      <c r="A551" s="14"/>
      <c r="B551" s="7"/>
      <c r="C551" s="7"/>
      <c r="D551" s="15" t="str">
        <f>IF($C551="","",IF(COUNTIF(PRODUTOS!$B$6:$B$205,$C551)=0,"SKU NÃO CADASTRADO",INDEX(PRODUTOS!$A$6:$A$205,MATCH($C551,PRODUTOS!$B$6:$B$205,0))))</f>
        <v/>
      </c>
      <c r="E551" s="7"/>
      <c r="F551" s="8"/>
      <c r="G551" s="7"/>
      <c r="H551" s="7"/>
    </row>
    <row r="552" spans="1:8">
      <c r="A552" s="14"/>
      <c r="B552" s="7"/>
      <c r="C552" s="7"/>
      <c r="D552" s="15" t="str">
        <f>IF($C552="","",IF(COUNTIF(PRODUTOS!$B$6:$B$205,$C552)=0,"SKU NÃO CADASTRADO",INDEX(PRODUTOS!$A$6:$A$205,MATCH($C552,PRODUTOS!$B$6:$B$205,0))))</f>
        <v/>
      </c>
      <c r="E552" s="7"/>
      <c r="F552" s="8"/>
      <c r="G552" s="7"/>
      <c r="H552" s="7"/>
    </row>
    <row r="553" spans="1:8">
      <c r="A553" s="14"/>
      <c r="B553" s="7"/>
      <c r="C553" s="7"/>
      <c r="D553" s="15" t="str">
        <f>IF($C553="","",IF(COUNTIF(PRODUTOS!$B$6:$B$205,$C553)=0,"SKU NÃO CADASTRADO",INDEX(PRODUTOS!$A$6:$A$205,MATCH($C553,PRODUTOS!$B$6:$B$205,0))))</f>
        <v/>
      </c>
      <c r="E553" s="7"/>
      <c r="F553" s="8"/>
      <c r="G553" s="7"/>
      <c r="H553" s="7"/>
    </row>
    <row r="554" spans="1:8">
      <c r="A554" s="14"/>
      <c r="B554" s="7"/>
      <c r="C554" s="7"/>
      <c r="D554" s="15" t="str">
        <f>IF($C554="","",IF(COUNTIF(PRODUTOS!$B$6:$B$205,$C554)=0,"SKU NÃO CADASTRADO",INDEX(PRODUTOS!$A$6:$A$205,MATCH($C554,PRODUTOS!$B$6:$B$205,0))))</f>
        <v/>
      </c>
      <c r="E554" s="7"/>
      <c r="F554" s="8"/>
      <c r="G554" s="7"/>
      <c r="H554" s="7"/>
    </row>
    <row r="555" spans="1:8">
      <c r="A555" s="14"/>
      <c r="B555" s="7"/>
      <c r="C555" s="7"/>
      <c r="D555" s="15" t="str">
        <f>IF($C555="","",IF(COUNTIF(PRODUTOS!$B$6:$B$205,$C555)=0,"SKU NÃO CADASTRADO",INDEX(PRODUTOS!$A$6:$A$205,MATCH($C555,PRODUTOS!$B$6:$B$205,0))))</f>
        <v/>
      </c>
      <c r="E555" s="7"/>
      <c r="F555" s="8"/>
      <c r="G555" s="7"/>
      <c r="H555" s="7"/>
    </row>
    <row r="556" spans="1:8">
      <c r="A556" s="14"/>
      <c r="B556" s="7"/>
      <c r="C556" s="7"/>
      <c r="D556" s="15" t="str">
        <f>IF($C556="","",IF(COUNTIF(PRODUTOS!$B$6:$B$205,$C556)=0,"SKU NÃO CADASTRADO",INDEX(PRODUTOS!$A$6:$A$205,MATCH($C556,PRODUTOS!$B$6:$B$205,0))))</f>
        <v/>
      </c>
      <c r="E556" s="7"/>
      <c r="F556" s="8"/>
      <c r="G556" s="7"/>
      <c r="H556" s="7"/>
    </row>
    <row r="557" spans="1:8">
      <c r="A557" s="14"/>
      <c r="B557" s="7"/>
      <c r="C557" s="7"/>
      <c r="D557" s="15" t="str">
        <f>IF($C557="","",IF(COUNTIF(PRODUTOS!$B$6:$B$205,$C557)=0,"SKU NÃO CADASTRADO",INDEX(PRODUTOS!$A$6:$A$205,MATCH($C557,PRODUTOS!$B$6:$B$205,0))))</f>
        <v/>
      </c>
      <c r="E557" s="7"/>
      <c r="F557" s="8"/>
      <c r="G557" s="7"/>
      <c r="H557" s="7"/>
    </row>
    <row r="558" spans="1:8">
      <c r="A558" s="14"/>
      <c r="B558" s="7"/>
      <c r="C558" s="7"/>
      <c r="D558" s="15" t="str">
        <f>IF($C558="","",IF(COUNTIF(PRODUTOS!$B$6:$B$205,$C558)=0,"SKU NÃO CADASTRADO",INDEX(PRODUTOS!$A$6:$A$205,MATCH($C558,PRODUTOS!$B$6:$B$205,0))))</f>
        <v/>
      </c>
      <c r="E558" s="7"/>
      <c r="F558" s="8"/>
      <c r="G558" s="7"/>
      <c r="H558" s="7"/>
    </row>
    <row r="559" spans="1:8">
      <c r="A559" s="14"/>
      <c r="B559" s="7"/>
      <c r="C559" s="7"/>
      <c r="D559" s="15" t="str">
        <f>IF($C559="","",IF(COUNTIF(PRODUTOS!$B$6:$B$205,$C559)=0,"SKU NÃO CADASTRADO",INDEX(PRODUTOS!$A$6:$A$205,MATCH($C559,PRODUTOS!$B$6:$B$205,0))))</f>
        <v/>
      </c>
      <c r="E559" s="7"/>
      <c r="F559" s="8"/>
      <c r="G559" s="7"/>
      <c r="H559" s="7"/>
    </row>
    <row r="560" spans="1:8">
      <c r="A560" s="14"/>
      <c r="B560" s="7"/>
      <c r="C560" s="7"/>
      <c r="D560" s="15" t="str">
        <f>IF($C560="","",IF(COUNTIF(PRODUTOS!$B$6:$B$205,$C560)=0,"SKU NÃO CADASTRADO",INDEX(PRODUTOS!$A$6:$A$205,MATCH($C560,PRODUTOS!$B$6:$B$205,0))))</f>
        <v/>
      </c>
      <c r="E560" s="7"/>
      <c r="F560" s="8"/>
      <c r="G560" s="7"/>
      <c r="H560" s="7"/>
    </row>
    <row r="561" spans="1:8">
      <c r="A561" s="14"/>
      <c r="B561" s="7"/>
      <c r="C561" s="7"/>
      <c r="D561" s="15" t="str">
        <f>IF($C561="","",IF(COUNTIF(PRODUTOS!$B$6:$B$205,$C561)=0,"SKU NÃO CADASTRADO",INDEX(PRODUTOS!$A$6:$A$205,MATCH($C561,PRODUTOS!$B$6:$B$205,0))))</f>
        <v/>
      </c>
      <c r="E561" s="7"/>
      <c r="F561" s="8"/>
      <c r="G561" s="7"/>
      <c r="H561" s="7"/>
    </row>
    <row r="562" spans="1:8">
      <c r="A562" s="14"/>
      <c r="B562" s="7"/>
      <c r="C562" s="7"/>
      <c r="D562" s="15" t="str">
        <f>IF($C562="","",IF(COUNTIF(PRODUTOS!$B$6:$B$205,$C562)=0,"SKU NÃO CADASTRADO",INDEX(PRODUTOS!$A$6:$A$205,MATCH($C562,PRODUTOS!$B$6:$B$205,0))))</f>
        <v/>
      </c>
      <c r="E562" s="7"/>
      <c r="F562" s="8"/>
      <c r="G562" s="7"/>
      <c r="H562" s="7"/>
    </row>
    <row r="563" spans="1:8">
      <c r="A563" s="14"/>
      <c r="B563" s="7"/>
      <c r="C563" s="7"/>
      <c r="D563" s="15" t="str">
        <f>IF($C563="","",IF(COUNTIF(PRODUTOS!$B$6:$B$205,$C563)=0,"SKU NÃO CADASTRADO",INDEX(PRODUTOS!$A$6:$A$205,MATCH($C563,PRODUTOS!$B$6:$B$205,0))))</f>
        <v/>
      </c>
      <c r="E563" s="7"/>
      <c r="F563" s="8"/>
      <c r="G563" s="7"/>
      <c r="H563" s="7"/>
    </row>
    <row r="564" spans="1:8">
      <c r="A564" s="14"/>
      <c r="B564" s="7"/>
      <c r="C564" s="7"/>
      <c r="D564" s="15" t="str">
        <f>IF($C564="","",IF(COUNTIF(PRODUTOS!$B$6:$B$205,$C564)=0,"SKU NÃO CADASTRADO",INDEX(PRODUTOS!$A$6:$A$205,MATCH($C564,PRODUTOS!$B$6:$B$205,0))))</f>
        <v/>
      </c>
      <c r="E564" s="7"/>
      <c r="F564" s="8"/>
      <c r="G564" s="7"/>
      <c r="H564" s="7"/>
    </row>
    <row r="565" spans="1:8">
      <c r="A565" s="14"/>
      <c r="B565" s="7"/>
      <c r="C565" s="7"/>
      <c r="D565" s="15" t="str">
        <f>IF($C565="","",IF(COUNTIF(PRODUTOS!$B$6:$B$205,$C565)=0,"SKU NÃO CADASTRADO",INDEX(PRODUTOS!$A$6:$A$205,MATCH($C565,PRODUTOS!$B$6:$B$205,0))))</f>
        <v/>
      </c>
      <c r="E565" s="7"/>
      <c r="F565" s="8"/>
      <c r="G565" s="7"/>
      <c r="H565" s="7"/>
    </row>
    <row r="566" spans="1:8">
      <c r="A566" s="14"/>
      <c r="B566" s="7"/>
      <c r="C566" s="7"/>
      <c r="D566" s="15" t="str">
        <f>IF($C566="","",IF(COUNTIF(PRODUTOS!$B$6:$B$205,$C566)=0,"SKU NÃO CADASTRADO",INDEX(PRODUTOS!$A$6:$A$205,MATCH($C566,PRODUTOS!$B$6:$B$205,0))))</f>
        <v/>
      </c>
      <c r="E566" s="7"/>
      <c r="F566" s="8"/>
      <c r="G566" s="7"/>
      <c r="H566" s="7"/>
    </row>
    <row r="567" spans="1:8">
      <c r="A567" s="14"/>
      <c r="B567" s="7"/>
      <c r="C567" s="7"/>
      <c r="D567" s="15" t="str">
        <f>IF($C567="","",IF(COUNTIF(PRODUTOS!$B$6:$B$205,$C567)=0,"SKU NÃO CADASTRADO",INDEX(PRODUTOS!$A$6:$A$205,MATCH($C567,PRODUTOS!$B$6:$B$205,0))))</f>
        <v/>
      </c>
      <c r="E567" s="7"/>
      <c r="F567" s="8"/>
      <c r="G567" s="7"/>
      <c r="H567" s="7"/>
    </row>
    <row r="568" spans="1:8">
      <c r="A568" s="14"/>
      <c r="B568" s="7"/>
      <c r="C568" s="7"/>
      <c r="D568" s="15" t="str">
        <f>IF($C568="","",IF(COUNTIF(PRODUTOS!$B$6:$B$205,$C568)=0,"SKU NÃO CADASTRADO",INDEX(PRODUTOS!$A$6:$A$205,MATCH($C568,PRODUTOS!$B$6:$B$205,0))))</f>
        <v/>
      </c>
      <c r="E568" s="7"/>
      <c r="F568" s="8"/>
      <c r="G568" s="7"/>
      <c r="H568" s="7"/>
    </row>
    <row r="569" spans="1:8">
      <c r="A569" s="14"/>
      <c r="B569" s="7"/>
      <c r="C569" s="7"/>
      <c r="D569" s="15" t="str">
        <f>IF($C569="","",IF(COUNTIF(PRODUTOS!$B$6:$B$205,$C569)=0,"SKU NÃO CADASTRADO",INDEX(PRODUTOS!$A$6:$A$205,MATCH($C569,PRODUTOS!$B$6:$B$205,0))))</f>
        <v/>
      </c>
      <c r="E569" s="7"/>
      <c r="F569" s="8"/>
      <c r="G569" s="7"/>
      <c r="H569" s="7"/>
    </row>
    <row r="570" spans="1:8">
      <c r="A570" s="14"/>
      <c r="B570" s="7"/>
      <c r="C570" s="7"/>
      <c r="D570" s="15" t="str">
        <f>IF($C570="","",IF(COUNTIF(PRODUTOS!$B$6:$B$205,$C570)=0,"SKU NÃO CADASTRADO",INDEX(PRODUTOS!$A$6:$A$205,MATCH($C570,PRODUTOS!$B$6:$B$205,0))))</f>
        <v/>
      </c>
      <c r="E570" s="7"/>
      <c r="F570" s="8"/>
      <c r="G570" s="7"/>
      <c r="H570" s="7"/>
    </row>
    <row r="571" spans="1:8">
      <c r="A571" s="14"/>
      <c r="B571" s="7"/>
      <c r="C571" s="7"/>
      <c r="D571" s="15" t="str">
        <f>IF($C571="","",IF(COUNTIF(PRODUTOS!$B$6:$B$205,$C571)=0,"SKU NÃO CADASTRADO",INDEX(PRODUTOS!$A$6:$A$205,MATCH($C571,PRODUTOS!$B$6:$B$205,0))))</f>
        <v/>
      </c>
      <c r="E571" s="7"/>
      <c r="F571" s="8"/>
      <c r="G571" s="7"/>
      <c r="H571" s="7"/>
    </row>
    <row r="572" spans="1:8">
      <c r="A572" s="14"/>
      <c r="B572" s="7"/>
      <c r="C572" s="7"/>
      <c r="D572" s="15" t="str">
        <f>IF($C572="","",IF(COUNTIF(PRODUTOS!$B$6:$B$205,$C572)=0,"SKU NÃO CADASTRADO",INDEX(PRODUTOS!$A$6:$A$205,MATCH($C572,PRODUTOS!$B$6:$B$205,0))))</f>
        <v/>
      </c>
      <c r="E572" s="7"/>
      <c r="F572" s="8"/>
      <c r="G572" s="7"/>
      <c r="H572" s="7"/>
    </row>
    <row r="573" spans="1:8">
      <c r="A573" s="14"/>
      <c r="B573" s="7"/>
      <c r="C573" s="7"/>
      <c r="D573" s="15" t="str">
        <f>IF($C573="","",IF(COUNTIF(PRODUTOS!$B$6:$B$205,$C573)=0,"SKU NÃO CADASTRADO",INDEX(PRODUTOS!$A$6:$A$205,MATCH($C573,PRODUTOS!$B$6:$B$205,0))))</f>
        <v/>
      </c>
      <c r="E573" s="7"/>
      <c r="F573" s="8"/>
      <c r="G573" s="7"/>
      <c r="H573" s="7"/>
    </row>
    <row r="574" spans="1:8">
      <c r="A574" s="14"/>
      <c r="B574" s="7"/>
      <c r="C574" s="7"/>
      <c r="D574" s="15" t="str">
        <f>IF($C574="","",IF(COUNTIF(PRODUTOS!$B$6:$B$205,$C574)=0,"SKU NÃO CADASTRADO",INDEX(PRODUTOS!$A$6:$A$205,MATCH($C574,PRODUTOS!$B$6:$B$205,0))))</f>
        <v/>
      </c>
      <c r="E574" s="7"/>
      <c r="F574" s="8"/>
      <c r="G574" s="7"/>
      <c r="H574" s="7"/>
    </row>
    <row r="575" spans="1:8">
      <c r="A575" s="14"/>
      <c r="B575" s="7"/>
      <c r="C575" s="7"/>
      <c r="D575" s="15" t="str">
        <f>IF($C575="","",IF(COUNTIF(PRODUTOS!$B$6:$B$205,$C575)=0,"SKU NÃO CADASTRADO",INDEX(PRODUTOS!$A$6:$A$205,MATCH($C575,PRODUTOS!$B$6:$B$205,0))))</f>
        <v/>
      </c>
      <c r="E575" s="7"/>
      <c r="F575" s="8"/>
      <c r="G575" s="7"/>
      <c r="H575" s="7"/>
    </row>
    <row r="576" spans="1:8">
      <c r="A576" s="14"/>
      <c r="B576" s="7"/>
      <c r="C576" s="7"/>
      <c r="D576" s="15" t="str">
        <f>IF($C576="","",IF(COUNTIF(PRODUTOS!$B$6:$B$205,$C576)=0,"SKU NÃO CADASTRADO",INDEX(PRODUTOS!$A$6:$A$205,MATCH($C576,PRODUTOS!$B$6:$B$205,0))))</f>
        <v/>
      </c>
      <c r="E576" s="7"/>
      <c r="F576" s="8"/>
      <c r="G576" s="7"/>
      <c r="H576" s="7"/>
    </row>
    <row r="577" spans="1:8">
      <c r="A577" s="14"/>
      <c r="B577" s="7"/>
      <c r="C577" s="7"/>
      <c r="D577" s="15" t="str">
        <f>IF($C577="","",IF(COUNTIF(PRODUTOS!$B$6:$B$205,$C577)=0,"SKU NÃO CADASTRADO",INDEX(PRODUTOS!$A$6:$A$205,MATCH($C577,PRODUTOS!$B$6:$B$205,0))))</f>
        <v/>
      </c>
      <c r="E577" s="7"/>
      <c r="F577" s="8"/>
      <c r="G577" s="7"/>
      <c r="H577" s="7"/>
    </row>
    <row r="578" spans="1:8">
      <c r="A578" s="14"/>
      <c r="B578" s="7"/>
      <c r="C578" s="7"/>
      <c r="D578" s="15" t="str">
        <f>IF($C578="","",IF(COUNTIF(PRODUTOS!$B$6:$B$205,$C578)=0,"SKU NÃO CADASTRADO",INDEX(PRODUTOS!$A$6:$A$205,MATCH($C578,PRODUTOS!$B$6:$B$205,0))))</f>
        <v/>
      </c>
      <c r="E578" s="7"/>
      <c r="F578" s="8"/>
      <c r="G578" s="7"/>
      <c r="H578" s="7"/>
    </row>
    <row r="579" spans="1:8">
      <c r="A579" s="14"/>
      <c r="B579" s="7"/>
      <c r="C579" s="7"/>
      <c r="D579" s="15" t="str">
        <f>IF($C579="","",IF(COUNTIF(PRODUTOS!$B$6:$B$205,$C579)=0,"SKU NÃO CADASTRADO",INDEX(PRODUTOS!$A$6:$A$205,MATCH($C579,PRODUTOS!$B$6:$B$205,0))))</f>
        <v/>
      </c>
      <c r="E579" s="7"/>
      <c r="F579" s="8"/>
      <c r="G579" s="7"/>
      <c r="H579" s="7"/>
    </row>
    <row r="580" spans="1:8">
      <c r="A580" s="14"/>
      <c r="B580" s="7"/>
      <c r="C580" s="7"/>
      <c r="D580" s="15" t="str">
        <f>IF($C580="","",IF(COUNTIF(PRODUTOS!$B$6:$B$205,$C580)=0,"SKU NÃO CADASTRADO",INDEX(PRODUTOS!$A$6:$A$205,MATCH($C580,PRODUTOS!$B$6:$B$205,0))))</f>
        <v/>
      </c>
      <c r="E580" s="7"/>
      <c r="F580" s="8"/>
      <c r="G580" s="7"/>
      <c r="H580" s="7"/>
    </row>
    <row r="581" spans="1:8">
      <c r="A581" s="14"/>
      <c r="B581" s="7"/>
      <c r="C581" s="7"/>
      <c r="D581" s="15" t="str">
        <f>IF($C581="","",IF(COUNTIF(PRODUTOS!$B$6:$B$205,$C581)=0,"SKU NÃO CADASTRADO",INDEX(PRODUTOS!$A$6:$A$205,MATCH($C581,PRODUTOS!$B$6:$B$205,0))))</f>
        <v/>
      </c>
      <c r="E581" s="7"/>
      <c r="F581" s="8"/>
      <c r="G581" s="7"/>
      <c r="H581" s="7"/>
    </row>
    <row r="582" spans="1:8">
      <c r="A582" s="14"/>
      <c r="B582" s="7"/>
      <c r="C582" s="7"/>
      <c r="D582" s="15" t="str">
        <f>IF($C582="","",IF(COUNTIF(PRODUTOS!$B$6:$B$205,$C582)=0,"SKU NÃO CADASTRADO",INDEX(PRODUTOS!$A$6:$A$205,MATCH($C582,PRODUTOS!$B$6:$B$205,0))))</f>
        <v/>
      </c>
      <c r="E582" s="7"/>
      <c r="F582" s="8"/>
      <c r="G582" s="7"/>
      <c r="H582" s="7"/>
    </row>
    <row r="583" spans="1:8">
      <c r="A583" s="14"/>
      <c r="B583" s="7"/>
      <c r="C583" s="7"/>
      <c r="D583" s="15" t="str">
        <f>IF($C583="","",IF(COUNTIF(PRODUTOS!$B$6:$B$205,$C583)=0,"SKU NÃO CADASTRADO",INDEX(PRODUTOS!$A$6:$A$205,MATCH($C583,PRODUTOS!$B$6:$B$205,0))))</f>
        <v/>
      </c>
      <c r="E583" s="7"/>
      <c r="F583" s="8"/>
      <c r="G583" s="7"/>
      <c r="H583" s="7"/>
    </row>
    <row r="584" spans="1:8">
      <c r="A584" s="14"/>
      <c r="B584" s="7"/>
      <c r="C584" s="7"/>
      <c r="D584" s="15" t="str">
        <f>IF($C584="","",IF(COUNTIF(PRODUTOS!$B$6:$B$205,$C584)=0,"SKU NÃO CADASTRADO",INDEX(PRODUTOS!$A$6:$A$205,MATCH($C584,PRODUTOS!$B$6:$B$205,0))))</f>
        <v/>
      </c>
      <c r="E584" s="7"/>
      <c r="F584" s="8"/>
      <c r="G584" s="7"/>
      <c r="H584" s="7"/>
    </row>
    <row r="585" spans="1:8">
      <c r="A585" s="14"/>
      <c r="B585" s="7"/>
      <c r="C585" s="7"/>
      <c r="D585" s="15" t="str">
        <f>IF($C585="","",IF(COUNTIF(PRODUTOS!$B$6:$B$205,$C585)=0,"SKU NÃO CADASTRADO",INDEX(PRODUTOS!$A$6:$A$205,MATCH($C585,PRODUTOS!$B$6:$B$205,0))))</f>
        <v/>
      </c>
      <c r="E585" s="7"/>
      <c r="F585" s="8"/>
      <c r="G585" s="7"/>
      <c r="H585" s="7"/>
    </row>
    <row r="586" spans="1:8">
      <c r="A586" s="14"/>
      <c r="B586" s="7"/>
      <c r="C586" s="7"/>
      <c r="D586" s="15" t="str">
        <f>IF($C586="","",IF(COUNTIF(PRODUTOS!$B$6:$B$205,$C586)=0,"SKU NÃO CADASTRADO",INDEX(PRODUTOS!$A$6:$A$205,MATCH($C586,PRODUTOS!$B$6:$B$205,0))))</f>
        <v/>
      </c>
      <c r="E586" s="7"/>
      <c r="F586" s="8"/>
      <c r="G586" s="7"/>
      <c r="H586" s="7"/>
    </row>
    <row r="587" spans="1:8">
      <c r="A587" s="14"/>
      <c r="B587" s="7"/>
      <c r="C587" s="7"/>
      <c r="D587" s="15" t="str">
        <f>IF($C587="","",IF(COUNTIF(PRODUTOS!$B$6:$B$205,$C587)=0,"SKU NÃO CADASTRADO",INDEX(PRODUTOS!$A$6:$A$205,MATCH($C587,PRODUTOS!$B$6:$B$205,0))))</f>
        <v/>
      </c>
      <c r="E587" s="7"/>
      <c r="F587" s="8"/>
      <c r="G587" s="7"/>
      <c r="H587" s="7"/>
    </row>
    <row r="588" spans="1:8">
      <c r="A588" s="14"/>
      <c r="B588" s="7"/>
      <c r="C588" s="7"/>
      <c r="D588" s="15" t="str">
        <f>IF($C588="","",IF(COUNTIF(PRODUTOS!$B$6:$B$205,$C588)=0,"SKU NÃO CADASTRADO",INDEX(PRODUTOS!$A$6:$A$205,MATCH($C588,PRODUTOS!$B$6:$B$205,0))))</f>
        <v/>
      </c>
      <c r="E588" s="7"/>
      <c r="F588" s="8"/>
      <c r="G588" s="7"/>
      <c r="H588" s="7"/>
    </row>
    <row r="589" spans="1:8">
      <c r="A589" s="14"/>
      <c r="B589" s="7"/>
      <c r="C589" s="7"/>
      <c r="D589" s="15" t="str">
        <f>IF($C589="","",IF(COUNTIF(PRODUTOS!$B$6:$B$205,$C589)=0,"SKU NÃO CADASTRADO",INDEX(PRODUTOS!$A$6:$A$205,MATCH($C589,PRODUTOS!$B$6:$B$205,0))))</f>
        <v/>
      </c>
      <c r="E589" s="7"/>
      <c r="F589" s="8"/>
      <c r="G589" s="7"/>
      <c r="H589" s="7"/>
    </row>
    <row r="590" spans="1:8">
      <c r="A590" s="14"/>
      <c r="B590" s="7"/>
      <c r="C590" s="7"/>
      <c r="D590" s="15" t="str">
        <f>IF($C590="","",IF(COUNTIF(PRODUTOS!$B$6:$B$205,$C590)=0,"SKU NÃO CADASTRADO",INDEX(PRODUTOS!$A$6:$A$205,MATCH($C590,PRODUTOS!$B$6:$B$205,0))))</f>
        <v/>
      </c>
      <c r="E590" s="7"/>
      <c r="F590" s="8"/>
      <c r="G590" s="7"/>
      <c r="H590" s="7"/>
    </row>
    <row r="591" spans="1:8">
      <c r="A591" s="14"/>
      <c r="B591" s="7"/>
      <c r="C591" s="7"/>
      <c r="D591" s="15" t="str">
        <f>IF($C591="","",IF(COUNTIF(PRODUTOS!$B$6:$B$205,$C591)=0,"SKU NÃO CADASTRADO",INDEX(PRODUTOS!$A$6:$A$205,MATCH($C591,PRODUTOS!$B$6:$B$205,0))))</f>
        <v/>
      </c>
      <c r="E591" s="7"/>
      <c r="F591" s="8"/>
      <c r="G591" s="7"/>
      <c r="H591" s="7"/>
    </row>
    <row r="592" spans="1:8">
      <c r="A592" s="14"/>
      <c r="B592" s="7"/>
      <c r="C592" s="7"/>
      <c r="D592" s="15" t="str">
        <f>IF($C592="","",IF(COUNTIF(PRODUTOS!$B$6:$B$205,$C592)=0,"SKU NÃO CADASTRADO",INDEX(PRODUTOS!$A$6:$A$205,MATCH($C592,PRODUTOS!$B$6:$B$205,0))))</f>
        <v/>
      </c>
      <c r="E592" s="7"/>
      <c r="F592" s="8"/>
      <c r="G592" s="7"/>
      <c r="H592" s="7"/>
    </row>
    <row r="593" spans="1:8">
      <c r="A593" s="14"/>
      <c r="B593" s="7"/>
      <c r="C593" s="7"/>
      <c r="D593" s="15" t="str">
        <f>IF($C593="","",IF(COUNTIF(PRODUTOS!$B$6:$B$205,$C593)=0,"SKU NÃO CADASTRADO",INDEX(PRODUTOS!$A$6:$A$205,MATCH($C593,PRODUTOS!$B$6:$B$205,0))))</f>
        <v/>
      </c>
      <c r="E593" s="7"/>
      <c r="F593" s="8"/>
      <c r="G593" s="7"/>
      <c r="H593" s="7"/>
    </row>
    <row r="594" spans="1:8">
      <c r="A594" s="14"/>
      <c r="B594" s="7"/>
      <c r="C594" s="7"/>
      <c r="D594" s="15" t="str">
        <f>IF($C594="","",IF(COUNTIF(PRODUTOS!$B$6:$B$205,$C594)=0,"SKU NÃO CADASTRADO",INDEX(PRODUTOS!$A$6:$A$205,MATCH($C594,PRODUTOS!$B$6:$B$205,0))))</f>
        <v/>
      </c>
      <c r="E594" s="7"/>
      <c r="F594" s="8"/>
      <c r="G594" s="7"/>
      <c r="H594" s="7"/>
    </row>
    <row r="595" spans="1:8">
      <c r="A595" s="14"/>
      <c r="B595" s="7"/>
      <c r="C595" s="7"/>
      <c r="D595" s="15" t="str">
        <f>IF($C595="","",IF(COUNTIF(PRODUTOS!$B$6:$B$205,$C595)=0,"SKU NÃO CADASTRADO",INDEX(PRODUTOS!$A$6:$A$205,MATCH($C595,PRODUTOS!$B$6:$B$205,0))))</f>
        <v/>
      </c>
      <c r="E595" s="7"/>
      <c r="F595" s="8"/>
      <c r="G595" s="7"/>
      <c r="H595" s="7"/>
    </row>
    <row r="596" spans="1:8">
      <c r="A596" s="14"/>
      <c r="B596" s="7"/>
      <c r="C596" s="7"/>
      <c r="D596" s="15" t="str">
        <f>IF($C596="","",IF(COUNTIF(PRODUTOS!$B$6:$B$205,$C596)=0,"SKU NÃO CADASTRADO",INDEX(PRODUTOS!$A$6:$A$205,MATCH($C596,PRODUTOS!$B$6:$B$205,0))))</f>
        <v/>
      </c>
      <c r="E596" s="7"/>
      <c r="F596" s="8"/>
      <c r="G596" s="7"/>
      <c r="H596" s="7"/>
    </row>
    <row r="597" spans="1:8">
      <c r="A597" s="14"/>
      <c r="B597" s="7"/>
      <c r="C597" s="7"/>
      <c r="D597" s="15" t="str">
        <f>IF($C597="","",IF(COUNTIF(PRODUTOS!$B$6:$B$205,$C597)=0,"SKU NÃO CADASTRADO",INDEX(PRODUTOS!$A$6:$A$205,MATCH($C597,PRODUTOS!$B$6:$B$205,0))))</f>
        <v/>
      </c>
      <c r="E597" s="7"/>
      <c r="F597" s="8"/>
      <c r="G597" s="7"/>
      <c r="H597" s="7"/>
    </row>
    <row r="598" spans="1:8">
      <c r="A598" s="14"/>
      <c r="B598" s="7"/>
      <c r="C598" s="7"/>
      <c r="D598" s="15" t="str">
        <f>IF($C598="","",IF(COUNTIF(PRODUTOS!$B$6:$B$205,$C598)=0,"SKU NÃO CADASTRADO",INDEX(PRODUTOS!$A$6:$A$205,MATCH($C598,PRODUTOS!$B$6:$B$205,0))))</f>
        <v/>
      </c>
      <c r="E598" s="7"/>
      <c r="F598" s="8"/>
      <c r="G598" s="7"/>
      <c r="H598" s="7"/>
    </row>
    <row r="599" spans="1:8">
      <c r="A599" s="14"/>
      <c r="B599" s="7"/>
      <c r="C599" s="7"/>
      <c r="D599" s="15" t="str">
        <f>IF($C599="","",IF(COUNTIF(PRODUTOS!$B$6:$B$205,$C599)=0,"SKU NÃO CADASTRADO",INDEX(PRODUTOS!$A$6:$A$205,MATCH($C599,PRODUTOS!$B$6:$B$205,0))))</f>
        <v/>
      </c>
      <c r="E599" s="7"/>
      <c r="F599" s="8"/>
      <c r="G599" s="7"/>
      <c r="H599" s="7"/>
    </row>
    <row r="600" spans="1:8">
      <c r="A600" s="14"/>
      <c r="B600" s="7"/>
      <c r="C600" s="7"/>
      <c r="D600" s="15" t="str">
        <f>IF($C600="","",IF(COUNTIF(PRODUTOS!$B$6:$B$205,$C600)=0,"SKU NÃO CADASTRADO",INDEX(PRODUTOS!$A$6:$A$205,MATCH($C600,PRODUTOS!$B$6:$B$205,0))))</f>
        <v/>
      </c>
      <c r="E600" s="7"/>
      <c r="F600" s="8"/>
      <c r="G600" s="7"/>
      <c r="H600" s="7"/>
    </row>
    <row r="601" spans="1:8">
      <c r="A601" s="14"/>
      <c r="B601" s="7"/>
      <c r="C601" s="7"/>
      <c r="D601" s="15" t="str">
        <f>IF($C601="","",IF(COUNTIF(PRODUTOS!$B$6:$B$205,$C601)=0,"SKU NÃO CADASTRADO",INDEX(PRODUTOS!$A$6:$A$205,MATCH($C601,PRODUTOS!$B$6:$B$205,0))))</f>
        <v/>
      </c>
      <c r="E601" s="7"/>
      <c r="F601" s="8"/>
      <c r="G601" s="7"/>
      <c r="H601" s="7"/>
    </row>
    <row r="602" spans="1:8">
      <c r="A602" s="14"/>
      <c r="B602" s="7"/>
      <c r="C602" s="7"/>
      <c r="D602" s="15" t="str">
        <f>IF($C602="","",IF(COUNTIF(PRODUTOS!$B$6:$B$205,$C602)=0,"SKU NÃO CADASTRADO",INDEX(PRODUTOS!$A$6:$A$205,MATCH($C602,PRODUTOS!$B$6:$B$205,0))))</f>
        <v/>
      </c>
      <c r="E602" s="7"/>
      <c r="F602" s="8"/>
      <c r="G602" s="7"/>
      <c r="H602" s="7"/>
    </row>
    <row r="603" spans="1:8">
      <c r="A603" s="14"/>
      <c r="B603" s="7"/>
      <c r="C603" s="7"/>
      <c r="D603" s="15" t="str">
        <f>IF($C603="","",IF(COUNTIF(PRODUTOS!$B$6:$B$205,$C603)=0,"SKU NÃO CADASTRADO",INDEX(PRODUTOS!$A$6:$A$205,MATCH($C603,PRODUTOS!$B$6:$B$205,0))))</f>
        <v/>
      </c>
      <c r="E603" s="7"/>
      <c r="F603" s="8"/>
      <c r="G603" s="7"/>
      <c r="H603" s="7"/>
    </row>
    <row r="604" spans="1:8">
      <c r="A604" s="14"/>
      <c r="B604" s="7"/>
      <c r="C604" s="7"/>
      <c r="D604" s="15" t="str">
        <f>IF($C604="","",IF(COUNTIF(PRODUTOS!$B$6:$B$205,$C604)=0,"SKU NÃO CADASTRADO",INDEX(PRODUTOS!$A$6:$A$205,MATCH($C604,PRODUTOS!$B$6:$B$205,0))))</f>
        <v/>
      </c>
      <c r="E604" s="7"/>
      <c r="F604" s="8"/>
      <c r="G604" s="7"/>
      <c r="H604" s="7"/>
    </row>
    <row r="605" spans="1:8">
      <c r="A605" s="14"/>
      <c r="B605" s="7"/>
      <c r="C605" s="7"/>
      <c r="D605" s="15" t="str">
        <f>IF($C605="","",IF(COUNTIF(PRODUTOS!$B$6:$B$205,$C605)=0,"SKU NÃO CADASTRADO",INDEX(PRODUTOS!$A$6:$A$205,MATCH($C605,PRODUTOS!$B$6:$B$205,0))))</f>
        <v/>
      </c>
      <c r="E605" s="7"/>
      <c r="F605" s="8"/>
      <c r="G605" s="7"/>
      <c r="H605" s="7"/>
    </row>
    <row r="606" spans="1:8">
      <c r="A606" s="14"/>
      <c r="B606" s="7"/>
      <c r="C606" s="7"/>
      <c r="D606" s="15" t="str">
        <f>IF($C606="","",IF(COUNTIF(PRODUTOS!$B$6:$B$205,$C606)=0,"SKU NÃO CADASTRADO",INDEX(PRODUTOS!$A$6:$A$205,MATCH($C606,PRODUTOS!$B$6:$B$205,0))))</f>
        <v/>
      </c>
      <c r="E606" s="7"/>
      <c r="F606" s="8"/>
      <c r="G606" s="7"/>
      <c r="H606" s="7"/>
    </row>
    <row r="607" spans="1:8">
      <c r="A607" s="14"/>
      <c r="B607" s="7"/>
      <c r="C607" s="7"/>
      <c r="D607" s="15" t="str">
        <f>IF($C607="","",IF(COUNTIF(PRODUTOS!$B$6:$B$205,$C607)=0,"SKU NÃO CADASTRADO",INDEX(PRODUTOS!$A$6:$A$205,MATCH($C607,PRODUTOS!$B$6:$B$205,0))))</f>
        <v/>
      </c>
      <c r="E607" s="7"/>
      <c r="F607" s="8"/>
      <c r="G607" s="7"/>
      <c r="H607" s="7"/>
    </row>
    <row r="608" spans="1:8">
      <c r="A608" s="14"/>
      <c r="B608" s="7"/>
      <c r="C608" s="7"/>
      <c r="D608" s="15" t="str">
        <f>IF($C608="","",IF(COUNTIF(PRODUTOS!$B$6:$B$205,$C608)=0,"SKU NÃO CADASTRADO",INDEX(PRODUTOS!$A$6:$A$205,MATCH($C608,PRODUTOS!$B$6:$B$205,0))))</f>
        <v/>
      </c>
      <c r="E608" s="7"/>
      <c r="F608" s="8"/>
      <c r="G608" s="7"/>
      <c r="H608" s="7"/>
    </row>
    <row r="609" spans="1:8">
      <c r="A609" s="14"/>
      <c r="B609" s="7"/>
      <c r="C609" s="7"/>
      <c r="D609" s="15" t="str">
        <f>IF($C609="","",IF(COUNTIF(PRODUTOS!$B$6:$B$205,$C609)=0,"SKU NÃO CADASTRADO",INDEX(PRODUTOS!$A$6:$A$205,MATCH($C609,PRODUTOS!$B$6:$B$205,0))))</f>
        <v/>
      </c>
      <c r="E609" s="7"/>
      <c r="F609" s="8"/>
      <c r="G609" s="7"/>
      <c r="H609" s="7"/>
    </row>
    <row r="610" spans="1:8">
      <c r="A610" s="14"/>
      <c r="B610" s="7"/>
      <c r="C610" s="7"/>
      <c r="D610" s="15" t="str">
        <f>IF($C610="","",IF(COUNTIF(PRODUTOS!$B$6:$B$205,$C610)=0,"SKU NÃO CADASTRADO",INDEX(PRODUTOS!$A$6:$A$205,MATCH($C610,PRODUTOS!$B$6:$B$205,0))))</f>
        <v/>
      </c>
      <c r="E610" s="7"/>
      <c r="F610" s="8"/>
      <c r="G610" s="7"/>
      <c r="H610" s="7"/>
    </row>
    <row r="611" spans="1:8">
      <c r="A611" s="14"/>
      <c r="B611" s="7"/>
      <c r="C611" s="7"/>
      <c r="D611" s="15" t="str">
        <f>IF($C611="","",IF(COUNTIF(PRODUTOS!$B$6:$B$205,$C611)=0,"SKU NÃO CADASTRADO",INDEX(PRODUTOS!$A$6:$A$205,MATCH($C611,PRODUTOS!$B$6:$B$205,0))))</f>
        <v/>
      </c>
      <c r="E611" s="7"/>
      <c r="F611" s="8"/>
      <c r="G611" s="7"/>
      <c r="H611" s="7"/>
    </row>
    <row r="612" spans="1:8">
      <c r="A612" s="14"/>
      <c r="B612" s="7"/>
      <c r="C612" s="7"/>
      <c r="D612" s="15" t="str">
        <f>IF($C612="","",IF(COUNTIF(PRODUTOS!$B$6:$B$205,$C612)=0,"SKU NÃO CADASTRADO",INDEX(PRODUTOS!$A$6:$A$205,MATCH($C612,PRODUTOS!$B$6:$B$205,0))))</f>
        <v/>
      </c>
      <c r="E612" s="7"/>
      <c r="F612" s="8"/>
      <c r="G612" s="7"/>
      <c r="H612" s="7"/>
    </row>
    <row r="613" spans="1:8">
      <c r="A613" s="14"/>
      <c r="B613" s="7"/>
      <c r="C613" s="7"/>
      <c r="D613" s="15" t="str">
        <f>IF($C613="","",IF(COUNTIF(PRODUTOS!$B$6:$B$205,$C613)=0,"SKU NÃO CADASTRADO",INDEX(PRODUTOS!$A$6:$A$205,MATCH($C613,PRODUTOS!$B$6:$B$205,0))))</f>
        <v/>
      </c>
      <c r="E613" s="7"/>
      <c r="F613" s="8"/>
      <c r="G613" s="7"/>
      <c r="H613" s="7"/>
    </row>
    <row r="614" spans="1:8">
      <c r="A614" s="14"/>
      <c r="B614" s="7"/>
      <c r="C614" s="7"/>
      <c r="D614" s="15" t="str">
        <f>IF($C614="","",IF(COUNTIF(PRODUTOS!$B$6:$B$205,$C614)=0,"SKU NÃO CADASTRADO",INDEX(PRODUTOS!$A$6:$A$205,MATCH($C614,PRODUTOS!$B$6:$B$205,0))))</f>
        <v/>
      </c>
      <c r="E614" s="7"/>
      <c r="F614" s="8"/>
      <c r="G614" s="7"/>
      <c r="H614" s="7"/>
    </row>
    <row r="615" spans="1:8">
      <c r="A615" s="14"/>
      <c r="B615" s="7"/>
      <c r="C615" s="7"/>
      <c r="D615" s="15" t="str">
        <f>IF($C615="","",IF(COUNTIF(PRODUTOS!$B$6:$B$205,$C615)=0,"SKU NÃO CADASTRADO",INDEX(PRODUTOS!$A$6:$A$205,MATCH($C615,PRODUTOS!$B$6:$B$205,0))))</f>
        <v/>
      </c>
      <c r="E615" s="7"/>
      <c r="F615" s="8"/>
      <c r="G615" s="7"/>
      <c r="H615" s="7"/>
    </row>
    <row r="616" spans="1:8">
      <c r="A616" s="14"/>
      <c r="B616" s="7"/>
      <c r="C616" s="7"/>
      <c r="D616" s="15" t="str">
        <f>IF($C616="","",IF(COUNTIF(PRODUTOS!$B$6:$B$205,$C616)=0,"SKU NÃO CADASTRADO",INDEX(PRODUTOS!$A$6:$A$205,MATCH($C616,PRODUTOS!$B$6:$B$205,0))))</f>
        <v/>
      </c>
      <c r="E616" s="7"/>
      <c r="F616" s="8"/>
      <c r="G616" s="7"/>
      <c r="H616" s="7"/>
    </row>
    <row r="617" spans="1:8">
      <c r="A617" s="14"/>
      <c r="B617" s="7"/>
      <c r="C617" s="7"/>
      <c r="D617" s="15" t="str">
        <f>IF($C617="","",IF(COUNTIF(PRODUTOS!$B$6:$B$205,$C617)=0,"SKU NÃO CADASTRADO",INDEX(PRODUTOS!$A$6:$A$205,MATCH($C617,PRODUTOS!$B$6:$B$205,0))))</f>
        <v/>
      </c>
      <c r="E617" s="7"/>
      <c r="F617" s="8"/>
      <c r="G617" s="7"/>
      <c r="H617" s="7"/>
    </row>
    <row r="618" spans="1:8">
      <c r="A618" s="14"/>
      <c r="B618" s="7"/>
      <c r="C618" s="7"/>
      <c r="D618" s="15" t="str">
        <f>IF($C618="","",IF(COUNTIF(PRODUTOS!$B$6:$B$205,$C618)=0,"SKU NÃO CADASTRADO",INDEX(PRODUTOS!$A$6:$A$205,MATCH($C618,PRODUTOS!$B$6:$B$205,0))))</f>
        <v/>
      </c>
      <c r="E618" s="7"/>
      <c r="F618" s="8"/>
      <c r="G618" s="7"/>
      <c r="H618" s="7"/>
    </row>
    <row r="619" spans="1:8">
      <c r="A619" s="14"/>
      <c r="B619" s="7"/>
      <c r="C619" s="7"/>
      <c r="D619" s="15" t="str">
        <f>IF($C619="","",IF(COUNTIF(PRODUTOS!$B$6:$B$205,$C619)=0,"SKU NÃO CADASTRADO",INDEX(PRODUTOS!$A$6:$A$205,MATCH($C619,PRODUTOS!$B$6:$B$205,0))))</f>
        <v/>
      </c>
      <c r="E619" s="7"/>
      <c r="F619" s="8"/>
      <c r="G619" s="7"/>
      <c r="H619" s="7"/>
    </row>
    <row r="620" spans="1:8">
      <c r="A620" s="14"/>
      <c r="B620" s="7"/>
      <c r="C620" s="7"/>
      <c r="D620" s="15" t="str">
        <f>IF($C620="","",IF(COUNTIF(PRODUTOS!$B$6:$B$205,$C620)=0,"SKU NÃO CADASTRADO",INDEX(PRODUTOS!$A$6:$A$205,MATCH($C620,PRODUTOS!$B$6:$B$205,0))))</f>
        <v/>
      </c>
      <c r="E620" s="7"/>
      <c r="F620" s="8"/>
      <c r="G620" s="7"/>
      <c r="H620" s="7"/>
    </row>
    <row r="621" spans="1:8">
      <c r="A621" s="14"/>
      <c r="B621" s="7"/>
      <c r="C621" s="7"/>
      <c r="D621" s="15" t="str">
        <f>IF($C621="","",IF(COUNTIF(PRODUTOS!$B$6:$B$205,$C621)=0,"SKU NÃO CADASTRADO",INDEX(PRODUTOS!$A$6:$A$205,MATCH($C621,PRODUTOS!$B$6:$B$205,0))))</f>
        <v/>
      </c>
      <c r="E621" s="7"/>
      <c r="F621" s="8"/>
      <c r="G621" s="7"/>
      <c r="H621" s="7"/>
    </row>
    <row r="622" spans="1:8">
      <c r="A622" s="14"/>
      <c r="B622" s="7"/>
      <c r="C622" s="7"/>
      <c r="D622" s="15" t="str">
        <f>IF($C622="","",IF(COUNTIF(PRODUTOS!$B$6:$B$205,$C622)=0,"SKU NÃO CADASTRADO",INDEX(PRODUTOS!$A$6:$A$205,MATCH($C622,PRODUTOS!$B$6:$B$205,0))))</f>
        <v/>
      </c>
      <c r="E622" s="7"/>
      <c r="F622" s="8"/>
      <c r="G622" s="7"/>
      <c r="H622" s="7"/>
    </row>
    <row r="623" spans="1:8">
      <c r="A623" s="14"/>
      <c r="B623" s="7"/>
      <c r="C623" s="7"/>
      <c r="D623" s="15" t="str">
        <f>IF($C623="","",IF(COUNTIF(PRODUTOS!$B$6:$B$205,$C623)=0,"SKU NÃO CADASTRADO",INDEX(PRODUTOS!$A$6:$A$205,MATCH($C623,PRODUTOS!$B$6:$B$205,0))))</f>
        <v/>
      </c>
      <c r="E623" s="7"/>
      <c r="F623" s="8"/>
      <c r="G623" s="7"/>
      <c r="H623" s="7"/>
    </row>
    <row r="624" spans="1:8">
      <c r="A624" s="14"/>
      <c r="B624" s="7"/>
      <c r="C624" s="7"/>
      <c r="D624" s="15" t="str">
        <f>IF($C624="","",IF(COUNTIF(PRODUTOS!$B$6:$B$205,$C624)=0,"SKU NÃO CADASTRADO",INDEX(PRODUTOS!$A$6:$A$205,MATCH($C624,PRODUTOS!$B$6:$B$205,0))))</f>
        <v/>
      </c>
      <c r="E624" s="7"/>
      <c r="F624" s="8"/>
      <c r="G624" s="7"/>
      <c r="H624" s="7"/>
    </row>
    <row r="625" spans="1:8">
      <c r="A625" s="14"/>
      <c r="B625" s="7"/>
      <c r="C625" s="7"/>
      <c r="D625" s="15" t="str">
        <f>IF($C625="","",IF(COUNTIF(PRODUTOS!$B$6:$B$205,$C625)=0,"SKU NÃO CADASTRADO",INDEX(PRODUTOS!$A$6:$A$205,MATCH($C625,PRODUTOS!$B$6:$B$205,0))))</f>
        <v/>
      </c>
      <c r="E625" s="7"/>
      <c r="F625" s="8"/>
      <c r="G625" s="7"/>
      <c r="H625" s="7"/>
    </row>
    <row r="626" spans="1:8">
      <c r="A626" s="14"/>
      <c r="B626" s="7"/>
      <c r="C626" s="7"/>
      <c r="D626" s="15" t="str">
        <f>IF($C626="","",IF(COUNTIF(PRODUTOS!$B$6:$B$205,$C626)=0,"SKU NÃO CADASTRADO",INDEX(PRODUTOS!$A$6:$A$205,MATCH($C626,PRODUTOS!$B$6:$B$205,0))))</f>
        <v/>
      </c>
      <c r="E626" s="7"/>
      <c r="F626" s="8"/>
      <c r="G626" s="7"/>
      <c r="H626" s="7"/>
    </row>
    <row r="627" spans="1:8">
      <c r="A627" s="14"/>
      <c r="B627" s="7"/>
      <c r="C627" s="7"/>
      <c r="D627" s="15" t="str">
        <f>IF($C627="","",IF(COUNTIF(PRODUTOS!$B$6:$B$205,$C627)=0,"SKU NÃO CADASTRADO",INDEX(PRODUTOS!$A$6:$A$205,MATCH($C627,PRODUTOS!$B$6:$B$205,0))))</f>
        <v/>
      </c>
      <c r="E627" s="7"/>
      <c r="F627" s="8"/>
      <c r="G627" s="7"/>
      <c r="H627" s="7"/>
    </row>
    <row r="628" spans="1:8">
      <c r="A628" s="14"/>
      <c r="B628" s="7"/>
      <c r="C628" s="7"/>
      <c r="D628" s="15" t="str">
        <f>IF($C628="","",IF(COUNTIF(PRODUTOS!$B$6:$B$205,$C628)=0,"SKU NÃO CADASTRADO",INDEX(PRODUTOS!$A$6:$A$205,MATCH($C628,PRODUTOS!$B$6:$B$205,0))))</f>
        <v/>
      </c>
      <c r="E628" s="7"/>
      <c r="F628" s="8"/>
      <c r="G628" s="7"/>
      <c r="H628" s="7"/>
    </row>
    <row r="629" spans="1:8">
      <c r="A629" s="14"/>
      <c r="B629" s="7"/>
      <c r="C629" s="7"/>
      <c r="D629" s="15" t="str">
        <f>IF($C629="","",IF(COUNTIF(PRODUTOS!$B$6:$B$205,$C629)=0,"SKU NÃO CADASTRADO",INDEX(PRODUTOS!$A$6:$A$205,MATCH($C629,PRODUTOS!$B$6:$B$205,0))))</f>
        <v/>
      </c>
      <c r="E629" s="7"/>
      <c r="F629" s="8"/>
      <c r="G629" s="7"/>
      <c r="H629" s="7"/>
    </row>
    <row r="630" spans="1:8">
      <c r="A630" s="14"/>
      <c r="B630" s="7"/>
      <c r="C630" s="7"/>
      <c r="D630" s="15" t="str">
        <f>IF($C630="","",IF(COUNTIF(PRODUTOS!$B$6:$B$205,$C630)=0,"SKU NÃO CADASTRADO",INDEX(PRODUTOS!$A$6:$A$205,MATCH($C630,PRODUTOS!$B$6:$B$205,0))))</f>
        <v/>
      </c>
      <c r="E630" s="7"/>
      <c r="F630" s="8"/>
      <c r="G630" s="7"/>
      <c r="H630" s="7"/>
    </row>
    <row r="631" spans="1:8">
      <c r="A631" s="14"/>
      <c r="B631" s="7"/>
      <c r="C631" s="7"/>
      <c r="D631" s="15" t="str">
        <f>IF($C631="","",IF(COUNTIF(PRODUTOS!$B$6:$B$205,$C631)=0,"SKU NÃO CADASTRADO",INDEX(PRODUTOS!$A$6:$A$205,MATCH($C631,PRODUTOS!$B$6:$B$205,0))))</f>
        <v/>
      </c>
      <c r="E631" s="7"/>
      <c r="F631" s="8"/>
      <c r="G631" s="7"/>
      <c r="H631" s="7"/>
    </row>
    <row r="632" spans="1:8">
      <c r="A632" s="14"/>
      <c r="B632" s="7"/>
      <c r="C632" s="7"/>
      <c r="D632" s="15" t="str">
        <f>IF($C632="","",IF(COUNTIF(PRODUTOS!$B$6:$B$205,$C632)=0,"SKU NÃO CADASTRADO",INDEX(PRODUTOS!$A$6:$A$205,MATCH($C632,PRODUTOS!$B$6:$B$205,0))))</f>
        <v/>
      </c>
      <c r="E632" s="7"/>
      <c r="F632" s="8"/>
      <c r="G632" s="7"/>
      <c r="H632" s="7"/>
    </row>
    <row r="633" spans="1:8">
      <c r="A633" s="14"/>
      <c r="B633" s="7"/>
      <c r="C633" s="7"/>
      <c r="D633" s="15" t="str">
        <f>IF($C633="","",IF(COUNTIF(PRODUTOS!$B$6:$B$205,$C633)=0,"SKU NÃO CADASTRADO",INDEX(PRODUTOS!$A$6:$A$205,MATCH($C633,PRODUTOS!$B$6:$B$205,0))))</f>
        <v/>
      </c>
      <c r="E633" s="7"/>
      <c r="F633" s="8"/>
      <c r="G633" s="7"/>
      <c r="H633" s="7"/>
    </row>
    <row r="634" spans="1:8">
      <c r="A634" s="14"/>
      <c r="B634" s="7"/>
      <c r="C634" s="7"/>
      <c r="D634" s="15" t="str">
        <f>IF($C634="","",IF(COUNTIF(PRODUTOS!$B$6:$B$205,$C634)=0,"SKU NÃO CADASTRADO",INDEX(PRODUTOS!$A$6:$A$205,MATCH($C634,PRODUTOS!$B$6:$B$205,0))))</f>
        <v/>
      </c>
      <c r="E634" s="7"/>
      <c r="F634" s="8"/>
      <c r="G634" s="7"/>
      <c r="H634" s="7"/>
    </row>
    <row r="635" spans="1:8">
      <c r="A635" s="14"/>
      <c r="B635" s="7"/>
      <c r="C635" s="7"/>
      <c r="D635" s="15" t="str">
        <f>IF($C635="","",IF(COUNTIF(PRODUTOS!$B$6:$B$205,$C635)=0,"SKU NÃO CADASTRADO",INDEX(PRODUTOS!$A$6:$A$205,MATCH($C635,PRODUTOS!$B$6:$B$205,0))))</f>
        <v/>
      </c>
      <c r="E635" s="7"/>
      <c r="F635" s="8"/>
      <c r="G635" s="7"/>
      <c r="H635" s="7"/>
    </row>
    <row r="636" spans="1:8">
      <c r="A636" s="14"/>
      <c r="B636" s="7"/>
      <c r="C636" s="7"/>
      <c r="D636" s="15" t="str">
        <f>IF($C636="","",IF(COUNTIF(PRODUTOS!$B$6:$B$205,$C636)=0,"SKU NÃO CADASTRADO",INDEX(PRODUTOS!$A$6:$A$205,MATCH($C636,PRODUTOS!$B$6:$B$205,0))))</f>
        <v/>
      </c>
      <c r="E636" s="7"/>
      <c r="F636" s="8"/>
      <c r="G636" s="7"/>
      <c r="H636" s="7"/>
    </row>
    <row r="637" spans="1:8">
      <c r="A637" s="14"/>
      <c r="B637" s="7"/>
      <c r="C637" s="7"/>
      <c r="D637" s="15" t="str">
        <f>IF($C637="","",IF(COUNTIF(PRODUTOS!$B$6:$B$205,$C637)=0,"SKU NÃO CADASTRADO",INDEX(PRODUTOS!$A$6:$A$205,MATCH($C637,PRODUTOS!$B$6:$B$205,0))))</f>
        <v/>
      </c>
      <c r="E637" s="7"/>
      <c r="F637" s="8"/>
      <c r="G637" s="7"/>
      <c r="H637" s="7"/>
    </row>
    <row r="638" spans="1:8">
      <c r="A638" s="14"/>
      <c r="B638" s="7"/>
      <c r="C638" s="7"/>
      <c r="D638" s="15" t="str">
        <f>IF($C638="","",IF(COUNTIF(PRODUTOS!$B$6:$B$205,$C638)=0,"SKU NÃO CADASTRADO",INDEX(PRODUTOS!$A$6:$A$205,MATCH($C638,PRODUTOS!$B$6:$B$205,0))))</f>
        <v/>
      </c>
      <c r="E638" s="7"/>
      <c r="F638" s="8"/>
      <c r="G638" s="7"/>
      <c r="H638" s="7"/>
    </row>
    <row r="639" spans="1:8">
      <c r="A639" s="14"/>
      <c r="B639" s="7"/>
      <c r="C639" s="7"/>
      <c r="D639" s="15" t="str">
        <f>IF($C639="","",IF(COUNTIF(PRODUTOS!$B$6:$B$205,$C639)=0,"SKU NÃO CADASTRADO",INDEX(PRODUTOS!$A$6:$A$205,MATCH($C639,PRODUTOS!$B$6:$B$205,0))))</f>
        <v/>
      </c>
      <c r="E639" s="7"/>
      <c r="F639" s="8"/>
      <c r="G639" s="7"/>
      <c r="H639" s="7"/>
    </row>
    <row r="640" spans="1:8">
      <c r="A640" s="14"/>
      <c r="B640" s="7"/>
      <c r="C640" s="7"/>
      <c r="D640" s="15" t="str">
        <f>IF($C640="","",IF(COUNTIF(PRODUTOS!$B$6:$B$205,$C640)=0,"SKU NÃO CADASTRADO",INDEX(PRODUTOS!$A$6:$A$205,MATCH($C640,PRODUTOS!$B$6:$B$205,0))))</f>
        <v/>
      </c>
      <c r="E640" s="7"/>
      <c r="F640" s="8"/>
      <c r="G640" s="7"/>
      <c r="H640" s="7"/>
    </row>
    <row r="641" spans="1:8">
      <c r="A641" s="14"/>
      <c r="B641" s="7"/>
      <c r="C641" s="7"/>
      <c r="D641" s="15" t="str">
        <f>IF($C641="","",IF(COUNTIF(PRODUTOS!$B$6:$B$205,$C641)=0,"SKU NÃO CADASTRADO",INDEX(PRODUTOS!$A$6:$A$205,MATCH($C641,PRODUTOS!$B$6:$B$205,0))))</f>
        <v/>
      </c>
      <c r="E641" s="7"/>
      <c r="F641" s="8"/>
      <c r="G641" s="7"/>
      <c r="H641" s="7"/>
    </row>
    <row r="642" spans="1:8">
      <c r="A642" s="14"/>
      <c r="B642" s="7"/>
      <c r="C642" s="7"/>
      <c r="D642" s="15" t="str">
        <f>IF($C642="","",IF(COUNTIF(PRODUTOS!$B$6:$B$205,$C642)=0,"SKU NÃO CADASTRADO",INDEX(PRODUTOS!$A$6:$A$205,MATCH($C642,PRODUTOS!$B$6:$B$205,0))))</f>
        <v/>
      </c>
      <c r="E642" s="7"/>
      <c r="F642" s="8"/>
      <c r="G642" s="7"/>
      <c r="H642" s="7"/>
    </row>
    <row r="643" spans="1:8">
      <c r="A643" s="14"/>
      <c r="B643" s="7"/>
      <c r="C643" s="7"/>
      <c r="D643" s="15" t="str">
        <f>IF($C643="","",IF(COUNTIF(PRODUTOS!$B$6:$B$205,$C643)=0,"SKU NÃO CADASTRADO",INDEX(PRODUTOS!$A$6:$A$205,MATCH($C643,PRODUTOS!$B$6:$B$205,0))))</f>
        <v/>
      </c>
      <c r="E643" s="7"/>
      <c r="F643" s="8"/>
      <c r="G643" s="7"/>
      <c r="H643" s="7"/>
    </row>
    <row r="644" spans="1:8">
      <c r="A644" s="14"/>
      <c r="B644" s="7"/>
      <c r="C644" s="7"/>
      <c r="D644" s="15" t="str">
        <f>IF($C644="","",IF(COUNTIF(PRODUTOS!$B$6:$B$205,$C644)=0,"SKU NÃO CADASTRADO",INDEX(PRODUTOS!$A$6:$A$205,MATCH($C644,PRODUTOS!$B$6:$B$205,0))))</f>
        <v/>
      </c>
      <c r="E644" s="7"/>
      <c r="F644" s="8"/>
      <c r="G644" s="7"/>
      <c r="H644" s="7"/>
    </row>
    <row r="645" spans="1:8">
      <c r="A645" s="14"/>
      <c r="B645" s="7"/>
      <c r="C645" s="7"/>
      <c r="D645" s="15" t="str">
        <f>IF($C645="","",IF(COUNTIF(PRODUTOS!$B$6:$B$205,$C645)=0,"SKU NÃO CADASTRADO",INDEX(PRODUTOS!$A$6:$A$205,MATCH($C645,PRODUTOS!$B$6:$B$205,0))))</f>
        <v/>
      </c>
      <c r="E645" s="7"/>
      <c r="F645" s="8"/>
      <c r="G645" s="7"/>
      <c r="H645" s="7"/>
    </row>
    <row r="646" spans="1:8">
      <c r="A646" s="14"/>
      <c r="B646" s="7"/>
      <c r="C646" s="7"/>
      <c r="D646" s="15" t="str">
        <f>IF($C646="","",IF(COUNTIF(PRODUTOS!$B$6:$B$205,$C646)=0,"SKU NÃO CADASTRADO",INDEX(PRODUTOS!$A$6:$A$205,MATCH($C646,PRODUTOS!$B$6:$B$205,0))))</f>
        <v/>
      </c>
      <c r="E646" s="7"/>
      <c r="F646" s="8"/>
      <c r="G646" s="7"/>
      <c r="H646" s="7"/>
    </row>
    <row r="647" spans="1:8">
      <c r="A647" s="14"/>
      <c r="B647" s="7"/>
      <c r="C647" s="7"/>
      <c r="D647" s="15" t="str">
        <f>IF($C647="","",IF(COUNTIF(PRODUTOS!$B$6:$B$205,$C647)=0,"SKU NÃO CADASTRADO",INDEX(PRODUTOS!$A$6:$A$205,MATCH($C647,PRODUTOS!$B$6:$B$205,0))))</f>
        <v/>
      </c>
      <c r="E647" s="7"/>
      <c r="F647" s="8"/>
      <c r="G647" s="7"/>
      <c r="H647" s="7"/>
    </row>
    <row r="648" spans="1:8">
      <c r="A648" s="14"/>
      <c r="B648" s="7"/>
      <c r="C648" s="7"/>
      <c r="D648" s="15" t="str">
        <f>IF($C648="","",IF(COUNTIF(PRODUTOS!$B$6:$B$205,$C648)=0,"SKU NÃO CADASTRADO",INDEX(PRODUTOS!$A$6:$A$205,MATCH($C648,PRODUTOS!$B$6:$B$205,0))))</f>
        <v/>
      </c>
      <c r="E648" s="7"/>
      <c r="F648" s="8"/>
      <c r="G648" s="7"/>
      <c r="H648" s="7"/>
    </row>
    <row r="649" spans="1:8">
      <c r="A649" s="14"/>
      <c r="B649" s="7"/>
      <c r="C649" s="7"/>
      <c r="D649" s="15" t="str">
        <f>IF($C649="","",IF(COUNTIF(PRODUTOS!$B$6:$B$205,$C649)=0,"SKU NÃO CADASTRADO",INDEX(PRODUTOS!$A$6:$A$205,MATCH($C649,PRODUTOS!$B$6:$B$205,0))))</f>
        <v/>
      </c>
      <c r="E649" s="7"/>
      <c r="F649" s="8"/>
      <c r="G649" s="7"/>
      <c r="H649" s="7"/>
    </row>
    <row r="650" spans="1:8">
      <c r="A650" s="14"/>
      <c r="B650" s="7"/>
      <c r="C650" s="7"/>
      <c r="D650" s="15" t="str">
        <f>IF($C650="","",IF(COUNTIF(PRODUTOS!$B$6:$B$205,$C650)=0,"SKU NÃO CADASTRADO",INDEX(PRODUTOS!$A$6:$A$205,MATCH($C650,PRODUTOS!$B$6:$B$205,0))))</f>
        <v/>
      </c>
      <c r="E650" s="7"/>
      <c r="F650" s="8"/>
      <c r="G650" s="7"/>
      <c r="H650" s="7"/>
    </row>
    <row r="651" spans="1:8">
      <c r="A651" s="14"/>
      <c r="B651" s="7"/>
      <c r="C651" s="7"/>
      <c r="D651" s="15" t="str">
        <f>IF($C651="","",IF(COUNTIF(PRODUTOS!$B$6:$B$205,$C651)=0,"SKU NÃO CADASTRADO",INDEX(PRODUTOS!$A$6:$A$205,MATCH($C651,PRODUTOS!$B$6:$B$205,0))))</f>
        <v/>
      </c>
      <c r="E651" s="7"/>
      <c r="F651" s="8"/>
      <c r="G651" s="7"/>
      <c r="H651" s="7"/>
    </row>
    <row r="652" spans="1:8">
      <c r="A652" s="14"/>
      <c r="B652" s="7"/>
      <c r="C652" s="7"/>
      <c r="D652" s="15" t="str">
        <f>IF($C652="","",IF(COUNTIF(PRODUTOS!$B$6:$B$205,$C652)=0,"SKU NÃO CADASTRADO",INDEX(PRODUTOS!$A$6:$A$205,MATCH($C652,PRODUTOS!$B$6:$B$205,0))))</f>
        <v/>
      </c>
      <c r="E652" s="7"/>
      <c r="F652" s="8"/>
      <c r="G652" s="7"/>
      <c r="H652" s="7"/>
    </row>
    <row r="653" spans="1:8">
      <c r="A653" s="14"/>
      <c r="B653" s="7"/>
      <c r="C653" s="7"/>
      <c r="D653" s="15" t="str">
        <f>IF($C653="","",IF(COUNTIF(PRODUTOS!$B$6:$B$205,$C653)=0,"SKU NÃO CADASTRADO",INDEX(PRODUTOS!$A$6:$A$205,MATCH($C653,PRODUTOS!$B$6:$B$205,0))))</f>
        <v/>
      </c>
      <c r="E653" s="7"/>
      <c r="F653" s="8"/>
      <c r="G653" s="7"/>
      <c r="H653" s="7"/>
    </row>
    <row r="654" spans="1:8">
      <c r="A654" s="14"/>
      <c r="B654" s="7"/>
      <c r="C654" s="7"/>
      <c r="D654" s="15" t="str">
        <f>IF($C654="","",IF(COUNTIF(PRODUTOS!$B$6:$B$205,$C654)=0,"SKU NÃO CADASTRADO",INDEX(PRODUTOS!$A$6:$A$205,MATCH($C654,PRODUTOS!$B$6:$B$205,0))))</f>
        <v/>
      </c>
      <c r="E654" s="7"/>
      <c r="F654" s="8"/>
      <c r="G654" s="7"/>
      <c r="H654" s="7"/>
    </row>
    <row r="655" spans="1:8">
      <c r="A655" s="14"/>
      <c r="B655" s="7"/>
      <c r="C655" s="7"/>
      <c r="D655" s="15" t="str">
        <f>IF($C655="","",IF(COUNTIF(PRODUTOS!$B$6:$B$205,$C655)=0,"SKU NÃO CADASTRADO",INDEX(PRODUTOS!$A$6:$A$205,MATCH($C655,PRODUTOS!$B$6:$B$205,0))))</f>
        <v/>
      </c>
      <c r="E655" s="7"/>
      <c r="F655" s="8"/>
      <c r="G655" s="7"/>
      <c r="H655" s="7"/>
    </row>
    <row r="656" spans="1:8">
      <c r="A656" s="14"/>
      <c r="B656" s="7"/>
      <c r="C656" s="7"/>
      <c r="D656" s="15" t="str">
        <f>IF($C656="","",IF(COUNTIF(PRODUTOS!$B$6:$B$205,$C656)=0,"SKU NÃO CADASTRADO",INDEX(PRODUTOS!$A$6:$A$205,MATCH($C656,PRODUTOS!$B$6:$B$205,0))))</f>
        <v/>
      </c>
      <c r="E656" s="7"/>
      <c r="F656" s="8"/>
      <c r="G656" s="7"/>
      <c r="H656" s="7"/>
    </row>
    <row r="657" spans="1:8">
      <c r="A657" s="14"/>
      <c r="B657" s="7"/>
      <c r="C657" s="7"/>
      <c r="D657" s="15" t="str">
        <f>IF($C657="","",IF(COUNTIF(PRODUTOS!$B$6:$B$205,$C657)=0,"SKU NÃO CADASTRADO",INDEX(PRODUTOS!$A$6:$A$205,MATCH($C657,PRODUTOS!$B$6:$B$205,0))))</f>
        <v/>
      </c>
      <c r="E657" s="7"/>
      <c r="F657" s="8"/>
      <c r="G657" s="7"/>
      <c r="H657" s="7"/>
    </row>
    <row r="658" spans="1:8">
      <c r="A658" s="14"/>
      <c r="B658" s="7"/>
      <c r="C658" s="7"/>
      <c r="D658" s="15" t="str">
        <f>IF($C658="","",IF(COUNTIF(PRODUTOS!$B$6:$B$205,$C658)=0,"SKU NÃO CADASTRADO",INDEX(PRODUTOS!$A$6:$A$205,MATCH($C658,PRODUTOS!$B$6:$B$205,0))))</f>
        <v/>
      </c>
      <c r="E658" s="7"/>
      <c r="F658" s="8"/>
      <c r="G658" s="7"/>
      <c r="H658" s="7"/>
    </row>
    <row r="659" spans="1:8">
      <c r="A659" s="14"/>
      <c r="B659" s="7"/>
      <c r="C659" s="7"/>
      <c r="D659" s="15" t="str">
        <f>IF($C659="","",IF(COUNTIF(PRODUTOS!$B$6:$B$205,$C659)=0,"SKU NÃO CADASTRADO",INDEX(PRODUTOS!$A$6:$A$205,MATCH($C659,PRODUTOS!$B$6:$B$205,0))))</f>
        <v/>
      </c>
      <c r="E659" s="7"/>
      <c r="F659" s="8"/>
      <c r="G659" s="7"/>
      <c r="H659" s="7"/>
    </row>
    <row r="660" spans="1:8">
      <c r="A660" s="14"/>
      <c r="B660" s="7"/>
      <c r="C660" s="7"/>
      <c r="D660" s="15" t="str">
        <f>IF($C660="","",IF(COUNTIF(PRODUTOS!$B$6:$B$205,$C660)=0,"SKU NÃO CADASTRADO",INDEX(PRODUTOS!$A$6:$A$205,MATCH($C660,PRODUTOS!$B$6:$B$205,0))))</f>
        <v/>
      </c>
      <c r="E660" s="7"/>
      <c r="F660" s="8"/>
      <c r="G660" s="7"/>
      <c r="H660" s="7"/>
    </row>
    <row r="661" spans="1:8">
      <c r="A661" s="14"/>
      <c r="B661" s="7"/>
      <c r="C661" s="7"/>
      <c r="D661" s="15" t="str">
        <f>IF($C661="","",IF(COUNTIF(PRODUTOS!$B$6:$B$205,$C661)=0,"SKU NÃO CADASTRADO",INDEX(PRODUTOS!$A$6:$A$205,MATCH($C661,PRODUTOS!$B$6:$B$205,0))))</f>
        <v/>
      </c>
      <c r="E661" s="7"/>
      <c r="F661" s="8"/>
      <c r="G661" s="7"/>
      <c r="H661" s="7"/>
    </row>
    <row r="662" spans="1:8">
      <c r="A662" s="14"/>
      <c r="B662" s="7"/>
      <c r="C662" s="7"/>
      <c r="D662" s="15" t="str">
        <f>IF($C662="","",IF(COUNTIF(PRODUTOS!$B$6:$B$205,$C662)=0,"SKU NÃO CADASTRADO",INDEX(PRODUTOS!$A$6:$A$205,MATCH($C662,PRODUTOS!$B$6:$B$205,0))))</f>
        <v/>
      </c>
      <c r="E662" s="7"/>
      <c r="F662" s="8"/>
      <c r="G662" s="7"/>
      <c r="H662" s="7"/>
    </row>
    <row r="663" spans="1:8">
      <c r="A663" s="14"/>
      <c r="B663" s="7"/>
      <c r="C663" s="7"/>
      <c r="D663" s="15" t="str">
        <f>IF($C663="","",IF(COUNTIF(PRODUTOS!$B$6:$B$205,$C663)=0,"SKU NÃO CADASTRADO",INDEX(PRODUTOS!$A$6:$A$205,MATCH($C663,PRODUTOS!$B$6:$B$205,0))))</f>
        <v/>
      </c>
      <c r="E663" s="7"/>
      <c r="F663" s="8"/>
      <c r="G663" s="7"/>
      <c r="H663" s="7"/>
    </row>
    <row r="664" spans="1:8">
      <c r="A664" s="14"/>
      <c r="B664" s="7"/>
      <c r="C664" s="7"/>
      <c r="D664" s="15" t="str">
        <f>IF($C664="","",IF(COUNTIF(PRODUTOS!$B$6:$B$205,$C664)=0,"SKU NÃO CADASTRADO",INDEX(PRODUTOS!$A$6:$A$205,MATCH($C664,PRODUTOS!$B$6:$B$205,0))))</f>
        <v/>
      </c>
      <c r="E664" s="7"/>
      <c r="F664" s="8"/>
      <c r="G664" s="7"/>
      <c r="H664" s="7"/>
    </row>
    <row r="665" spans="1:8">
      <c r="A665" s="14"/>
      <c r="B665" s="7"/>
      <c r="C665" s="7"/>
      <c r="D665" s="15" t="str">
        <f>IF($C665="","",IF(COUNTIF(PRODUTOS!$B$6:$B$205,$C665)=0,"SKU NÃO CADASTRADO",INDEX(PRODUTOS!$A$6:$A$205,MATCH($C665,PRODUTOS!$B$6:$B$205,0))))</f>
        <v/>
      </c>
      <c r="E665" s="7"/>
      <c r="F665" s="8"/>
      <c r="G665" s="7"/>
      <c r="H665" s="7"/>
    </row>
    <row r="666" spans="1:8">
      <c r="A666" s="14"/>
      <c r="B666" s="7"/>
      <c r="C666" s="7"/>
      <c r="D666" s="15" t="str">
        <f>IF($C666="","",IF(COUNTIF(PRODUTOS!$B$6:$B$205,$C666)=0,"SKU NÃO CADASTRADO",INDEX(PRODUTOS!$A$6:$A$205,MATCH($C666,PRODUTOS!$B$6:$B$205,0))))</f>
        <v/>
      </c>
      <c r="E666" s="7"/>
      <c r="F666" s="8"/>
      <c r="G666" s="7"/>
      <c r="H666" s="7"/>
    </row>
    <row r="667" spans="1:8">
      <c r="A667" s="14"/>
      <c r="B667" s="7"/>
      <c r="C667" s="7"/>
      <c r="D667" s="15" t="str">
        <f>IF($C667="","",IF(COUNTIF(PRODUTOS!$B$6:$B$205,$C667)=0,"SKU NÃO CADASTRADO",INDEX(PRODUTOS!$A$6:$A$205,MATCH($C667,PRODUTOS!$B$6:$B$205,0))))</f>
        <v/>
      </c>
      <c r="E667" s="7"/>
      <c r="F667" s="8"/>
      <c r="G667" s="7"/>
      <c r="H667" s="7"/>
    </row>
    <row r="668" spans="1:8">
      <c r="A668" s="14"/>
      <c r="B668" s="7"/>
      <c r="C668" s="7"/>
      <c r="D668" s="15" t="str">
        <f>IF($C668="","",IF(COUNTIF(PRODUTOS!$B$6:$B$205,$C668)=0,"SKU NÃO CADASTRADO",INDEX(PRODUTOS!$A$6:$A$205,MATCH($C668,PRODUTOS!$B$6:$B$205,0))))</f>
        <v/>
      </c>
      <c r="E668" s="7"/>
      <c r="F668" s="8"/>
      <c r="G668" s="7"/>
      <c r="H668" s="7"/>
    </row>
    <row r="669" spans="1:8">
      <c r="A669" s="14"/>
      <c r="B669" s="7"/>
      <c r="C669" s="7"/>
      <c r="D669" s="15" t="str">
        <f>IF($C669="","",IF(COUNTIF(PRODUTOS!$B$6:$B$205,$C669)=0,"SKU NÃO CADASTRADO",INDEX(PRODUTOS!$A$6:$A$205,MATCH($C669,PRODUTOS!$B$6:$B$205,0))))</f>
        <v/>
      </c>
      <c r="E669" s="7"/>
      <c r="F669" s="8"/>
      <c r="G669" s="7"/>
      <c r="H669" s="7"/>
    </row>
    <row r="670" spans="1:8">
      <c r="A670" s="14"/>
      <c r="B670" s="7"/>
      <c r="C670" s="7"/>
      <c r="D670" s="15" t="str">
        <f>IF($C670="","",IF(COUNTIF(PRODUTOS!$B$6:$B$205,$C670)=0,"SKU NÃO CADASTRADO",INDEX(PRODUTOS!$A$6:$A$205,MATCH($C670,PRODUTOS!$B$6:$B$205,0))))</f>
        <v/>
      </c>
      <c r="E670" s="7"/>
      <c r="F670" s="8"/>
      <c r="G670" s="7"/>
      <c r="H670" s="7"/>
    </row>
    <row r="671" spans="1:8">
      <c r="A671" s="14"/>
      <c r="B671" s="7"/>
      <c r="C671" s="7"/>
      <c r="D671" s="15" t="str">
        <f>IF($C671="","",IF(COUNTIF(PRODUTOS!$B$6:$B$205,$C671)=0,"SKU NÃO CADASTRADO",INDEX(PRODUTOS!$A$6:$A$205,MATCH($C671,PRODUTOS!$B$6:$B$205,0))))</f>
        <v/>
      </c>
      <c r="E671" s="7"/>
      <c r="F671" s="8"/>
      <c r="G671" s="7"/>
      <c r="H671" s="7"/>
    </row>
    <row r="672" spans="1:8">
      <c r="A672" s="14"/>
      <c r="B672" s="7"/>
      <c r="C672" s="7"/>
      <c r="D672" s="15" t="str">
        <f>IF($C672="","",IF(COUNTIF(PRODUTOS!$B$6:$B$205,$C672)=0,"SKU NÃO CADASTRADO",INDEX(PRODUTOS!$A$6:$A$205,MATCH($C672,PRODUTOS!$B$6:$B$205,0))))</f>
        <v/>
      </c>
      <c r="E672" s="7"/>
      <c r="F672" s="8"/>
      <c r="G672" s="7"/>
      <c r="H672" s="7"/>
    </row>
    <row r="673" spans="1:8">
      <c r="A673" s="14"/>
      <c r="B673" s="7"/>
      <c r="C673" s="7"/>
      <c r="D673" s="15" t="str">
        <f>IF($C673="","",IF(COUNTIF(PRODUTOS!$B$6:$B$205,$C673)=0,"SKU NÃO CADASTRADO",INDEX(PRODUTOS!$A$6:$A$205,MATCH($C673,PRODUTOS!$B$6:$B$205,0))))</f>
        <v/>
      </c>
      <c r="E673" s="7"/>
      <c r="F673" s="8"/>
      <c r="G673" s="7"/>
      <c r="H673" s="7"/>
    </row>
    <row r="674" spans="1:8">
      <c r="A674" s="14"/>
      <c r="B674" s="7"/>
      <c r="C674" s="7"/>
      <c r="D674" s="15" t="str">
        <f>IF($C674="","",IF(COUNTIF(PRODUTOS!$B$6:$B$205,$C674)=0,"SKU NÃO CADASTRADO",INDEX(PRODUTOS!$A$6:$A$205,MATCH($C674,PRODUTOS!$B$6:$B$205,0))))</f>
        <v/>
      </c>
      <c r="E674" s="7"/>
      <c r="F674" s="8"/>
      <c r="G674" s="7"/>
      <c r="H674" s="7"/>
    </row>
    <row r="675" spans="1:8">
      <c r="A675" s="14"/>
      <c r="B675" s="7"/>
      <c r="C675" s="7"/>
      <c r="D675" s="15" t="str">
        <f>IF($C675="","",IF(COUNTIF(PRODUTOS!$B$6:$B$205,$C675)=0,"SKU NÃO CADASTRADO",INDEX(PRODUTOS!$A$6:$A$205,MATCH($C675,PRODUTOS!$B$6:$B$205,0))))</f>
        <v/>
      </c>
      <c r="E675" s="7"/>
      <c r="F675" s="8"/>
      <c r="G675" s="7"/>
      <c r="H675" s="7"/>
    </row>
    <row r="676" spans="1:8">
      <c r="A676" s="14"/>
      <c r="B676" s="7"/>
      <c r="C676" s="7"/>
      <c r="D676" s="15" t="str">
        <f>IF($C676="","",IF(COUNTIF(PRODUTOS!$B$6:$B$205,$C676)=0,"SKU NÃO CADASTRADO",INDEX(PRODUTOS!$A$6:$A$205,MATCH($C676,PRODUTOS!$B$6:$B$205,0))))</f>
        <v/>
      </c>
      <c r="E676" s="7"/>
      <c r="F676" s="8"/>
      <c r="G676" s="7"/>
      <c r="H676" s="7"/>
    </row>
    <row r="677" spans="1:8">
      <c r="A677" s="14"/>
      <c r="B677" s="7"/>
      <c r="C677" s="7"/>
      <c r="D677" s="15" t="str">
        <f>IF($C677="","",IF(COUNTIF(PRODUTOS!$B$6:$B$205,$C677)=0,"SKU NÃO CADASTRADO",INDEX(PRODUTOS!$A$6:$A$205,MATCH($C677,PRODUTOS!$B$6:$B$205,0))))</f>
        <v/>
      </c>
      <c r="E677" s="7"/>
      <c r="F677" s="8"/>
      <c r="G677" s="7"/>
      <c r="H677" s="7"/>
    </row>
    <row r="678" spans="1:8">
      <c r="A678" s="14"/>
      <c r="B678" s="7"/>
      <c r="C678" s="7"/>
      <c r="D678" s="15" t="str">
        <f>IF($C678="","",IF(COUNTIF(PRODUTOS!$B$6:$B$205,$C678)=0,"SKU NÃO CADASTRADO",INDEX(PRODUTOS!$A$6:$A$205,MATCH($C678,PRODUTOS!$B$6:$B$205,0))))</f>
        <v/>
      </c>
      <c r="E678" s="7"/>
      <c r="F678" s="8"/>
      <c r="G678" s="7"/>
      <c r="H678" s="7"/>
    </row>
    <row r="679" spans="1:8">
      <c r="A679" s="14"/>
      <c r="B679" s="7"/>
      <c r="C679" s="7"/>
      <c r="D679" s="15" t="str">
        <f>IF($C679="","",IF(COUNTIF(PRODUTOS!$B$6:$B$205,$C679)=0,"SKU NÃO CADASTRADO",INDEX(PRODUTOS!$A$6:$A$205,MATCH($C679,PRODUTOS!$B$6:$B$205,0))))</f>
        <v/>
      </c>
      <c r="E679" s="7"/>
      <c r="F679" s="8"/>
      <c r="G679" s="7"/>
      <c r="H679" s="7"/>
    </row>
    <row r="680" spans="1:8">
      <c r="A680" s="14"/>
      <c r="B680" s="7"/>
      <c r="C680" s="7"/>
      <c r="D680" s="15" t="str">
        <f>IF($C680="","",IF(COUNTIF(PRODUTOS!$B$6:$B$205,$C680)=0,"SKU NÃO CADASTRADO",INDEX(PRODUTOS!$A$6:$A$205,MATCH($C680,PRODUTOS!$B$6:$B$205,0))))</f>
        <v/>
      </c>
      <c r="E680" s="7"/>
      <c r="F680" s="8"/>
      <c r="G680" s="7"/>
      <c r="H680" s="7"/>
    </row>
    <row r="681" spans="1:8">
      <c r="A681" s="14"/>
      <c r="B681" s="7"/>
      <c r="C681" s="7"/>
      <c r="D681" s="15" t="str">
        <f>IF($C681="","",IF(COUNTIF(PRODUTOS!$B$6:$B$205,$C681)=0,"SKU NÃO CADASTRADO",INDEX(PRODUTOS!$A$6:$A$205,MATCH($C681,PRODUTOS!$B$6:$B$205,0))))</f>
        <v/>
      </c>
      <c r="E681" s="7"/>
      <c r="F681" s="8"/>
      <c r="G681" s="7"/>
      <c r="H681" s="7"/>
    </row>
    <row r="682" spans="1:8">
      <c r="A682" s="14"/>
      <c r="B682" s="7"/>
      <c r="C682" s="7"/>
      <c r="D682" s="15" t="str">
        <f>IF($C682="","",IF(COUNTIF(PRODUTOS!$B$6:$B$205,$C682)=0,"SKU NÃO CADASTRADO",INDEX(PRODUTOS!$A$6:$A$205,MATCH($C682,PRODUTOS!$B$6:$B$205,0))))</f>
        <v/>
      </c>
      <c r="E682" s="7"/>
      <c r="F682" s="8"/>
      <c r="G682" s="7"/>
      <c r="H682" s="7"/>
    </row>
    <row r="683" spans="1:8">
      <c r="A683" s="14"/>
      <c r="B683" s="7"/>
      <c r="C683" s="7"/>
      <c r="D683" s="15" t="str">
        <f>IF($C683="","",IF(COUNTIF(PRODUTOS!$B$6:$B$205,$C683)=0,"SKU NÃO CADASTRADO",INDEX(PRODUTOS!$A$6:$A$205,MATCH($C683,PRODUTOS!$B$6:$B$205,0))))</f>
        <v/>
      </c>
      <c r="E683" s="7"/>
      <c r="F683" s="8"/>
      <c r="G683" s="7"/>
      <c r="H683" s="7"/>
    </row>
    <row r="684" spans="1:8">
      <c r="A684" s="14"/>
      <c r="B684" s="7"/>
      <c r="C684" s="7"/>
      <c r="D684" s="15" t="str">
        <f>IF($C684="","",IF(COUNTIF(PRODUTOS!$B$6:$B$205,$C684)=0,"SKU NÃO CADASTRADO",INDEX(PRODUTOS!$A$6:$A$205,MATCH($C684,PRODUTOS!$B$6:$B$205,0))))</f>
        <v/>
      </c>
      <c r="E684" s="7"/>
      <c r="F684" s="8"/>
      <c r="G684" s="7"/>
      <c r="H684" s="7"/>
    </row>
    <row r="685" spans="1:8">
      <c r="A685" s="14"/>
      <c r="B685" s="7"/>
      <c r="C685" s="7"/>
      <c r="D685" s="15" t="str">
        <f>IF($C685="","",IF(COUNTIF(PRODUTOS!$B$6:$B$205,$C685)=0,"SKU NÃO CADASTRADO",INDEX(PRODUTOS!$A$6:$A$205,MATCH($C685,PRODUTOS!$B$6:$B$205,0))))</f>
        <v/>
      </c>
      <c r="E685" s="7"/>
      <c r="F685" s="8"/>
      <c r="G685" s="7"/>
      <c r="H685" s="7"/>
    </row>
    <row r="686" spans="1:8">
      <c r="A686" s="14"/>
      <c r="B686" s="7"/>
      <c r="C686" s="7"/>
      <c r="D686" s="15" t="str">
        <f>IF($C686="","",IF(COUNTIF(PRODUTOS!$B$6:$B$205,$C686)=0,"SKU NÃO CADASTRADO",INDEX(PRODUTOS!$A$6:$A$205,MATCH($C686,PRODUTOS!$B$6:$B$205,0))))</f>
        <v/>
      </c>
      <c r="E686" s="7"/>
      <c r="F686" s="8"/>
      <c r="G686" s="7"/>
      <c r="H686" s="7"/>
    </row>
    <row r="687" spans="1:8">
      <c r="A687" s="14"/>
      <c r="B687" s="7"/>
      <c r="C687" s="7"/>
      <c r="D687" s="15" t="str">
        <f>IF($C687="","",IF(COUNTIF(PRODUTOS!$B$6:$B$205,$C687)=0,"SKU NÃO CADASTRADO",INDEX(PRODUTOS!$A$6:$A$205,MATCH($C687,PRODUTOS!$B$6:$B$205,0))))</f>
        <v/>
      </c>
      <c r="E687" s="7"/>
      <c r="F687" s="8"/>
      <c r="G687" s="7"/>
      <c r="H687" s="7"/>
    </row>
    <row r="688" spans="1:8">
      <c r="A688" s="14"/>
      <c r="B688" s="7"/>
      <c r="C688" s="7"/>
      <c r="D688" s="15" t="str">
        <f>IF($C688="","",IF(COUNTIF(PRODUTOS!$B$6:$B$205,$C688)=0,"SKU NÃO CADASTRADO",INDEX(PRODUTOS!$A$6:$A$205,MATCH($C688,PRODUTOS!$B$6:$B$205,0))))</f>
        <v/>
      </c>
      <c r="E688" s="7"/>
      <c r="F688" s="8"/>
      <c r="G688" s="7"/>
      <c r="H688" s="7"/>
    </row>
    <row r="689" spans="1:8">
      <c r="A689" s="14"/>
      <c r="B689" s="7"/>
      <c r="C689" s="7"/>
      <c r="D689" s="15" t="str">
        <f>IF($C689="","",IF(COUNTIF(PRODUTOS!$B$6:$B$205,$C689)=0,"SKU NÃO CADASTRADO",INDEX(PRODUTOS!$A$6:$A$205,MATCH($C689,PRODUTOS!$B$6:$B$205,0))))</f>
        <v/>
      </c>
      <c r="E689" s="7"/>
      <c r="F689" s="8"/>
      <c r="G689" s="7"/>
      <c r="H689" s="7"/>
    </row>
    <row r="690" spans="1:8">
      <c r="A690" s="14"/>
      <c r="B690" s="7"/>
      <c r="C690" s="7"/>
      <c r="D690" s="15" t="str">
        <f>IF($C690="","",IF(COUNTIF(PRODUTOS!$B$6:$B$205,$C690)=0,"SKU NÃO CADASTRADO",INDEX(PRODUTOS!$A$6:$A$205,MATCH($C690,PRODUTOS!$B$6:$B$205,0))))</f>
        <v/>
      </c>
      <c r="E690" s="7"/>
      <c r="F690" s="8"/>
      <c r="G690" s="7"/>
      <c r="H690" s="7"/>
    </row>
    <row r="691" spans="1:8">
      <c r="A691" s="14"/>
      <c r="B691" s="7"/>
      <c r="C691" s="7"/>
      <c r="D691" s="15" t="str">
        <f>IF($C691="","",IF(COUNTIF(PRODUTOS!$B$6:$B$205,$C691)=0,"SKU NÃO CADASTRADO",INDEX(PRODUTOS!$A$6:$A$205,MATCH($C691,PRODUTOS!$B$6:$B$205,0))))</f>
        <v/>
      </c>
      <c r="E691" s="7"/>
      <c r="F691" s="8"/>
      <c r="G691" s="7"/>
      <c r="H691" s="7"/>
    </row>
    <row r="692" spans="1:8">
      <c r="A692" s="14"/>
      <c r="B692" s="7"/>
      <c r="C692" s="7"/>
      <c r="D692" s="15" t="str">
        <f>IF($C692="","",IF(COUNTIF(PRODUTOS!$B$6:$B$205,$C692)=0,"SKU NÃO CADASTRADO",INDEX(PRODUTOS!$A$6:$A$205,MATCH($C692,PRODUTOS!$B$6:$B$205,0))))</f>
        <v/>
      </c>
      <c r="E692" s="7"/>
      <c r="F692" s="8"/>
      <c r="G692" s="7"/>
      <c r="H692" s="7"/>
    </row>
    <row r="693" spans="1:8">
      <c r="A693" s="14"/>
      <c r="B693" s="7"/>
      <c r="C693" s="7"/>
      <c r="D693" s="15" t="str">
        <f>IF($C693="","",IF(COUNTIF(PRODUTOS!$B$6:$B$205,$C693)=0,"SKU NÃO CADASTRADO",INDEX(PRODUTOS!$A$6:$A$205,MATCH($C693,PRODUTOS!$B$6:$B$205,0))))</f>
        <v/>
      </c>
      <c r="E693" s="7"/>
      <c r="F693" s="8"/>
      <c r="G693" s="7"/>
      <c r="H693" s="7"/>
    </row>
    <row r="694" spans="1:8">
      <c r="A694" s="14"/>
      <c r="B694" s="7"/>
      <c r="C694" s="7"/>
      <c r="D694" s="15" t="str">
        <f>IF($C694="","",IF(COUNTIF(PRODUTOS!$B$6:$B$205,$C694)=0,"SKU NÃO CADASTRADO",INDEX(PRODUTOS!$A$6:$A$205,MATCH($C694,PRODUTOS!$B$6:$B$205,0))))</f>
        <v/>
      </c>
      <c r="E694" s="7"/>
      <c r="F694" s="8"/>
      <c r="G694" s="7"/>
      <c r="H694" s="7"/>
    </row>
    <row r="695" spans="1:8">
      <c r="A695" s="14"/>
      <c r="B695" s="7"/>
      <c r="C695" s="7"/>
      <c r="D695" s="15" t="str">
        <f>IF($C695="","",IF(COUNTIF(PRODUTOS!$B$6:$B$205,$C695)=0,"SKU NÃO CADASTRADO",INDEX(PRODUTOS!$A$6:$A$205,MATCH($C695,PRODUTOS!$B$6:$B$205,0))))</f>
        <v/>
      </c>
      <c r="E695" s="7"/>
      <c r="F695" s="8"/>
      <c r="G695" s="7"/>
      <c r="H695" s="7"/>
    </row>
    <row r="696" spans="1:8">
      <c r="A696" s="14"/>
      <c r="B696" s="7"/>
      <c r="C696" s="7"/>
      <c r="D696" s="15" t="str">
        <f>IF($C696="","",IF(COUNTIF(PRODUTOS!$B$6:$B$205,$C696)=0,"SKU NÃO CADASTRADO",INDEX(PRODUTOS!$A$6:$A$205,MATCH($C696,PRODUTOS!$B$6:$B$205,0))))</f>
        <v/>
      </c>
      <c r="E696" s="7"/>
      <c r="F696" s="8"/>
      <c r="G696" s="7"/>
      <c r="H696" s="7"/>
    </row>
    <row r="697" spans="1:8">
      <c r="A697" s="14"/>
      <c r="B697" s="7"/>
      <c r="C697" s="7"/>
      <c r="D697" s="15" t="str">
        <f>IF($C697="","",IF(COUNTIF(PRODUTOS!$B$6:$B$205,$C697)=0,"SKU NÃO CADASTRADO",INDEX(PRODUTOS!$A$6:$A$205,MATCH($C697,PRODUTOS!$B$6:$B$205,0))))</f>
        <v/>
      </c>
      <c r="E697" s="7"/>
      <c r="F697" s="8"/>
      <c r="G697" s="7"/>
      <c r="H697" s="7"/>
    </row>
    <row r="698" spans="1:8">
      <c r="A698" s="14"/>
      <c r="B698" s="7"/>
      <c r="C698" s="7"/>
      <c r="D698" s="15" t="str">
        <f>IF($C698="","",IF(COUNTIF(PRODUTOS!$B$6:$B$205,$C698)=0,"SKU NÃO CADASTRADO",INDEX(PRODUTOS!$A$6:$A$205,MATCH($C698,PRODUTOS!$B$6:$B$205,0))))</f>
        <v/>
      </c>
      <c r="E698" s="7"/>
      <c r="F698" s="8"/>
      <c r="G698" s="7"/>
      <c r="H698" s="7"/>
    </row>
    <row r="699" spans="1:8">
      <c r="A699" s="14"/>
      <c r="B699" s="7"/>
      <c r="C699" s="7"/>
      <c r="D699" s="15" t="str">
        <f>IF($C699="","",IF(COUNTIF(PRODUTOS!$B$6:$B$205,$C699)=0,"SKU NÃO CADASTRADO",INDEX(PRODUTOS!$A$6:$A$205,MATCH($C699,PRODUTOS!$B$6:$B$205,0))))</f>
        <v/>
      </c>
      <c r="E699" s="7"/>
      <c r="F699" s="8"/>
      <c r="G699" s="7"/>
      <c r="H699" s="7"/>
    </row>
    <row r="700" spans="1:8">
      <c r="A700" s="14"/>
      <c r="B700" s="7"/>
      <c r="C700" s="7"/>
      <c r="D700" s="15" t="str">
        <f>IF($C700="","",IF(COUNTIF(PRODUTOS!$B$6:$B$205,$C700)=0,"SKU NÃO CADASTRADO",INDEX(PRODUTOS!$A$6:$A$205,MATCH($C700,PRODUTOS!$B$6:$B$205,0))))</f>
        <v/>
      </c>
      <c r="E700" s="7"/>
      <c r="F700" s="8"/>
      <c r="G700" s="7"/>
      <c r="H700" s="7"/>
    </row>
    <row r="701" spans="1:8">
      <c r="A701" s="14"/>
      <c r="B701" s="7"/>
      <c r="C701" s="7"/>
      <c r="D701" s="15" t="str">
        <f>IF($C701="","",IF(COUNTIF(PRODUTOS!$B$6:$B$205,$C701)=0,"SKU NÃO CADASTRADO",INDEX(PRODUTOS!$A$6:$A$205,MATCH($C701,PRODUTOS!$B$6:$B$205,0))))</f>
        <v/>
      </c>
      <c r="E701" s="7"/>
      <c r="F701" s="8"/>
      <c r="G701" s="7"/>
      <c r="H701" s="7"/>
    </row>
    <row r="702" spans="1:8">
      <c r="A702" s="14"/>
      <c r="B702" s="7"/>
      <c r="C702" s="7"/>
      <c r="D702" s="15" t="str">
        <f>IF($C702="","",IF(COUNTIF(PRODUTOS!$B$6:$B$205,$C702)=0,"SKU NÃO CADASTRADO",INDEX(PRODUTOS!$A$6:$A$205,MATCH($C702,PRODUTOS!$B$6:$B$205,0))))</f>
        <v/>
      </c>
      <c r="E702" s="7"/>
      <c r="F702" s="8"/>
      <c r="G702" s="7"/>
      <c r="H702" s="7"/>
    </row>
    <row r="703" spans="1:8">
      <c r="A703" s="14"/>
      <c r="B703" s="7"/>
      <c r="C703" s="7"/>
      <c r="D703" s="15" t="str">
        <f>IF($C703="","",IF(COUNTIF(PRODUTOS!$B$6:$B$205,$C703)=0,"SKU NÃO CADASTRADO",INDEX(PRODUTOS!$A$6:$A$205,MATCH($C703,PRODUTOS!$B$6:$B$205,0))))</f>
        <v/>
      </c>
      <c r="E703" s="7"/>
      <c r="F703" s="8"/>
      <c r="G703" s="7"/>
      <c r="H703" s="7"/>
    </row>
    <row r="704" spans="1:8">
      <c r="A704" s="14"/>
      <c r="B704" s="7"/>
      <c r="C704" s="7"/>
      <c r="D704" s="15" t="str">
        <f>IF($C704="","",IF(COUNTIF(PRODUTOS!$B$6:$B$205,$C704)=0,"SKU NÃO CADASTRADO",INDEX(PRODUTOS!$A$6:$A$205,MATCH($C704,PRODUTOS!$B$6:$B$205,0))))</f>
        <v/>
      </c>
      <c r="E704" s="7"/>
      <c r="F704" s="8"/>
      <c r="G704" s="7"/>
      <c r="H704" s="7"/>
    </row>
    <row r="705" spans="1:8">
      <c r="A705" s="14"/>
      <c r="B705" s="7"/>
      <c r="C705" s="7"/>
      <c r="D705" s="15" t="str">
        <f>IF($C705="","",IF(COUNTIF(PRODUTOS!$B$6:$B$205,$C705)=0,"SKU NÃO CADASTRADO",INDEX(PRODUTOS!$A$6:$A$205,MATCH($C705,PRODUTOS!$B$6:$B$205,0))))</f>
        <v/>
      </c>
      <c r="E705" s="7"/>
      <c r="F705" s="8"/>
      <c r="G705" s="7"/>
      <c r="H705" s="7"/>
    </row>
    <row r="706" spans="1:8">
      <c r="A706" s="14"/>
      <c r="B706" s="7"/>
      <c r="C706" s="7"/>
      <c r="D706" s="15" t="str">
        <f>IF($C706="","",IF(COUNTIF(PRODUTOS!$B$6:$B$205,$C706)=0,"SKU NÃO CADASTRADO",INDEX(PRODUTOS!$A$6:$A$205,MATCH($C706,PRODUTOS!$B$6:$B$205,0))))</f>
        <v/>
      </c>
      <c r="E706" s="7"/>
      <c r="F706" s="8"/>
      <c r="G706" s="7"/>
      <c r="H706" s="7"/>
    </row>
    <row r="707" spans="1:8">
      <c r="A707" s="14"/>
      <c r="B707" s="7"/>
      <c r="C707" s="7"/>
      <c r="D707" s="15" t="str">
        <f>IF($C707="","",IF(COUNTIF(PRODUTOS!$B$6:$B$205,$C707)=0,"SKU NÃO CADASTRADO",INDEX(PRODUTOS!$A$6:$A$205,MATCH($C707,PRODUTOS!$B$6:$B$205,0))))</f>
        <v/>
      </c>
      <c r="E707" s="7"/>
      <c r="F707" s="8"/>
      <c r="G707" s="7"/>
      <c r="H707" s="7"/>
    </row>
    <row r="708" spans="1:8">
      <c r="A708" s="14"/>
      <c r="B708" s="7"/>
      <c r="C708" s="7"/>
      <c r="D708" s="15" t="str">
        <f>IF($C708="","",IF(COUNTIF(PRODUTOS!$B$6:$B$205,$C708)=0,"SKU NÃO CADASTRADO",INDEX(PRODUTOS!$A$6:$A$205,MATCH($C708,PRODUTOS!$B$6:$B$205,0))))</f>
        <v/>
      </c>
      <c r="E708" s="7"/>
      <c r="F708" s="8"/>
      <c r="G708" s="7"/>
      <c r="H708" s="7"/>
    </row>
    <row r="709" spans="1:8">
      <c r="A709" s="14"/>
      <c r="B709" s="7"/>
      <c r="C709" s="7"/>
      <c r="D709" s="15" t="str">
        <f>IF($C709="","",IF(COUNTIF(PRODUTOS!$B$6:$B$205,$C709)=0,"SKU NÃO CADASTRADO",INDEX(PRODUTOS!$A$6:$A$205,MATCH($C709,PRODUTOS!$B$6:$B$205,0))))</f>
        <v/>
      </c>
      <c r="E709" s="7"/>
      <c r="F709" s="8"/>
      <c r="G709" s="7"/>
      <c r="H709" s="7"/>
    </row>
    <row r="710" spans="1:8">
      <c r="A710" s="14"/>
      <c r="B710" s="7"/>
      <c r="C710" s="7"/>
      <c r="D710" s="15" t="str">
        <f>IF($C710="","",IF(COUNTIF(PRODUTOS!$B$6:$B$205,$C710)=0,"SKU NÃO CADASTRADO",INDEX(PRODUTOS!$A$6:$A$205,MATCH($C710,PRODUTOS!$B$6:$B$205,0))))</f>
        <v/>
      </c>
      <c r="E710" s="7"/>
      <c r="F710" s="8"/>
      <c r="G710" s="7"/>
      <c r="H710" s="7"/>
    </row>
    <row r="711" spans="1:8">
      <c r="A711" s="14"/>
      <c r="B711" s="7"/>
      <c r="C711" s="7"/>
      <c r="D711" s="15" t="str">
        <f>IF($C711="","",IF(COUNTIF(PRODUTOS!$B$6:$B$205,$C711)=0,"SKU NÃO CADASTRADO",INDEX(PRODUTOS!$A$6:$A$205,MATCH($C711,PRODUTOS!$B$6:$B$205,0))))</f>
        <v/>
      </c>
      <c r="E711" s="7"/>
      <c r="F711" s="8"/>
      <c r="G711" s="7"/>
      <c r="H711" s="7"/>
    </row>
    <row r="712" spans="1:8">
      <c r="A712" s="14"/>
      <c r="B712" s="7"/>
      <c r="C712" s="7"/>
      <c r="D712" s="15" t="str">
        <f>IF($C712="","",IF(COUNTIF(PRODUTOS!$B$6:$B$205,$C712)=0,"SKU NÃO CADASTRADO",INDEX(PRODUTOS!$A$6:$A$205,MATCH($C712,PRODUTOS!$B$6:$B$205,0))))</f>
        <v/>
      </c>
      <c r="E712" s="7"/>
      <c r="F712" s="8"/>
      <c r="G712" s="7"/>
      <c r="H712" s="7"/>
    </row>
    <row r="713" spans="1:8">
      <c r="A713" s="14"/>
      <c r="B713" s="7"/>
      <c r="C713" s="7"/>
      <c r="D713" s="15" t="str">
        <f>IF($C713="","",IF(COUNTIF(PRODUTOS!$B$6:$B$205,$C713)=0,"SKU NÃO CADASTRADO",INDEX(PRODUTOS!$A$6:$A$205,MATCH($C713,PRODUTOS!$B$6:$B$205,0))))</f>
        <v/>
      </c>
      <c r="E713" s="7"/>
      <c r="F713" s="8"/>
      <c r="G713" s="7"/>
      <c r="H713" s="7"/>
    </row>
    <row r="714" spans="1:8">
      <c r="A714" s="14"/>
      <c r="B714" s="7"/>
      <c r="C714" s="7"/>
      <c r="D714" s="15" t="str">
        <f>IF($C714="","",IF(COUNTIF(PRODUTOS!$B$6:$B$205,$C714)=0,"SKU NÃO CADASTRADO",INDEX(PRODUTOS!$A$6:$A$205,MATCH($C714,PRODUTOS!$B$6:$B$205,0))))</f>
        <v/>
      </c>
      <c r="E714" s="7"/>
      <c r="F714" s="8"/>
      <c r="G714" s="7"/>
      <c r="H714" s="7"/>
    </row>
    <row r="715" spans="1:8">
      <c r="A715" s="14"/>
      <c r="B715" s="7"/>
      <c r="C715" s="7"/>
      <c r="D715" s="15" t="str">
        <f>IF($C715="","",IF(COUNTIF(PRODUTOS!$B$6:$B$205,$C715)=0,"SKU NÃO CADASTRADO",INDEX(PRODUTOS!$A$6:$A$205,MATCH($C715,PRODUTOS!$B$6:$B$205,0))))</f>
        <v/>
      </c>
      <c r="E715" s="7"/>
      <c r="F715" s="8"/>
      <c r="G715" s="7"/>
      <c r="H715" s="7"/>
    </row>
    <row r="716" spans="1:8">
      <c r="A716" s="14"/>
      <c r="B716" s="7"/>
      <c r="C716" s="7"/>
      <c r="D716" s="15" t="str">
        <f>IF($C716="","",IF(COUNTIF(PRODUTOS!$B$6:$B$205,$C716)=0,"SKU NÃO CADASTRADO",INDEX(PRODUTOS!$A$6:$A$205,MATCH($C716,PRODUTOS!$B$6:$B$205,0))))</f>
        <v/>
      </c>
      <c r="E716" s="7"/>
      <c r="F716" s="8"/>
      <c r="G716" s="7"/>
      <c r="H716" s="7"/>
    </row>
    <row r="717" spans="1:8">
      <c r="A717" s="14"/>
      <c r="B717" s="7"/>
      <c r="C717" s="7"/>
      <c r="D717" s="15" t="str">
        <f>IF($C717="","",IF(COUNTIF(PRODUTOS!$B$6:$B$205,$C717)=0,"SKU NÃO CADASTRADO",INDEX(PRODUTOS!$A$6:$A$205,MATCH($C717,PRODUTOS!$B$6:$B$205,0))))</f>
        <v/>
      </c>
      <c r="E717" s="7"/>
      <c r="F717" s="8"/>
      <c r="G717" s="7"/>
      <c r="H717" s="7"/>
    </row>
    <row r="718" spans="1:8">
      <c r="A718" s="14"/>
      <c r="B718" s="7"/>
      <c r="C718" s="7"/>
      <c r="D718" s="15" t="str">
        <f>IF($C718="","",IF(COUNTIF(PRODUTOS!$B$6:$B$205,$C718)=0,"SKU NÃO CADASTRADO",INDEX(PRODUTOS!$A$6:$A$205,MATCH($C718,PRODUTOS!$B$6:$B$205,0))))</f>
        <v/>
      </c>
      <c r="E718" s="7"/>
      <c r="F718" s="8"/>
      <c r="G718" s="7"/>
      <c r="H718" s="7"/>
    </row>
    <row r="719" spans="1:8">
      <c r="A719" s="14"/>
      <c r="B719" s="7"/>
      <c r="C719" s="7"/>
      <c r="D719" s="15" t="str">
        <f>IF($C719="","",IF(COUNTIF(PRODUTOS!$B$6:$B$205,$C719)=0,"SKU NÃO CADASTRADO",INDEX(PRODUTOS!$A$6:$A$205,MATCH($C719,PRODUTOS!$B$6:$B$205,0))))</f>
        <v/>
      </c>
      <c r="E719" s="7"/>
      <c r="F719" s="8"/>
      <c r="G719" s="7"/>
      <c r="H719" s="7"/>
    </row>
    <row r="720" spans="1:8">
      <c r="A720" s="14"/>
      <c r="B720" s="7"/>
      <c r="C720" s="7"/>
      <c r="D720" s="15" t="str">
        <f>IF($C720="","",IF(COUNTIF(PRODUTOS!$B$6:$B$205,$C720)=0,"SKU NÃO CADASTRADO",INDEX(PRODUTOS!$A$6:$A$205,MATCH($C720,PRODUTOS!$B$6:$B$205,0))))</f>
        <v/>
      </c>
      <c r="E720" s="7"/>
      <c r="F720" s="8"/>
      <c r="G720" s="7"/>
      <c r="H720" s="7"/>
    </row>
    <row r="721" spans="1:8">
      <c r="A721" s="14"/>
      <c r="B721" s="7"/>
      <c r="C721" s="7"/>
      <c r="D721" s="15" t="str">
        <f>IF($C721="","",IF(COUNTIF(PRODUTOS!$B$6:$B$205,$C721)=0,"SKU NÃO CADASTRADO",INDEX(PRODUTOS!$A$6:$A$205,MATCH($C721,PRODUTOS!$B$6:$B$205,0))))</f>
        <v/>
      </c>
      <c r="E721" s="7"/>
      <c r="F721" s="8"/>
      <c r="G721" s="7"/>
      <c r="H721" s="7"/>
    </row>
    <row r="722" spans="1:8">
      <c r="A722" s="14"/>
      <c r="B722" s="7"/>
      <c r="C722" s="7"/>
      <c r="D722" s="15" t="str">
        <f>IF($C722="","",IF(COUNTIF(PRODUTOS!$B$6:$B$205,$C722)=0,"SKU NÃO CADASTRADO",INDEX(PRODUTOS!$A$6:$A$205,MATCH($C722,PRODUTOS!$B$6:$B$205,0))))</f>
        <v/>
      </c>
      <c r="E722" s="7"/>
      <c r="F722" s="8"/>
      <c r="G722" s="7"/>
      <c r="H722" s="7"/>
    </row>
    <row r="723" spans="1:8">
      <c r="A723" s="14"/>
      <c r="B723" s="7"/>
      <c r="C723" s="7"/>
      <c r="D723" s="15" t="str">
        <f>IF($C723="","",IF(COUNTIF(PRODUTOS!$B$6:$B$205,$C723)=0,"SKU NÃO CADASTRADO",INDEX(PRODUTOS!$A$6:$A$205,MATCH($C723,PRODUTOS!$B$6:$B$205,0))))</f>
        <v/>
      </c>
      <c r="E723" s="7"/>
      <c r="F723" s="8"/>
      <c r="G723" s="7"/>
      <c r="H723" s="7"/>
    </row>
    <row r="724" spans="1:8">
      <c r="A724" s="14"/>
      <c r="B724" s="7"/>
      <c r="C724" s="7"/>
      <c r="D724" s="15" t="str">
        <f>IF($C724="","",IF(COUNTIF(PRODUTOS!$B$6:$B$205,$C724)=0,"SKU NÃO CADASTRADO",INDEX(PRODUTOS!$A$6:$A$205,MATCH($C724,PRODUTOS!$B$6:$B$205,0))))</f>
        <v/>
      </c>
      <c r="E724" s="7"/>
      <c r="F724" s="8"/>
      <c r="G724" s="7"/>
      <c r="H724" s="7"/>
    </row>
    <row r="725" spans="1:8">
      <c r="A725" s="14"/>
      <c r="B725" s="7"/>
      <c r="C725" s="7"/>
      <c r="D725" s="15" t="str">
        <f>IF($C725="","",IF(COUNTIF(PRODUTOS!$B$6:$B$205,$C725)=0,"SKU NÃO CADASTRADO",INDEX(PRODUTOS!$A$6:$A$205,MATCH($C725,PRODUTOS!$B$6:$B$205,0))))</f>
        <v/>
      </c>
      <c r="E725" s="7"/>
      <c r="F725" s="8"/>
      <c r="G725" s="7"/>
      <c r="H725" s="7"/>
    </row>
    <row r="726" spans="1:8">
      <c r="A726" s="14"/>
      <c r="B726" s="7"/>
      <c r="C726" s="7"/>
      <c r="D726" s="15" t="str">
        <f>IF($C726="","",IF(COUNTIF(PRODUTOS!$B$6:$B$205,$C726)=0,"SKU NÃO CADASTRADO",INDEX(PRODUTOS!$A$6:$A$205,MATCH($C726,PRODUTOS!$B$6:$B$205,0))))</f>
        <v/>
      </c>
      <c r="E726" s="7"/>
      <c r="F726" s="8"/>
      <c r="G726" s="7"/>
      <c r="H726" s="7"/>
    </row>
    <row r="727" spans="1:8">
      <c r="A727" s="14"/>
      <c r="B727" s="7"/>
      <c r="C727" s="7"/>
      <c r="D727" s="15" t="str">
        <f>IF($C727="","",IF(COUNTIF(PRODUTOS!$B$6:$B$205,$C727)=0,"SKU NÃO CADASTRADO",INDEX(PRODUTOS!$A$6:$A$205,MATCH($C727,PRODUTOS!$B$6:$B$205,0))))</f>
        <v/>
      </c>
      <c r="E727" s="7"/>
      <c r="F727" s="8"/>
      <c r="G727" s="7"/>
      <c r="H727" s="7"/>
    </row>
    <row r="728" spans="1:8">
      <c r="A728" s="14"/>
      <c r="B728" s="7"/>
      <c r="C728" s="7"/>
      <c r="D728" s="15" t="str">
        <f>IF($C728="","",IF(COUNTIF(PRODUTOS!$B$6:$B$205,$C728)=0,"SKU NÃO CADASTRADO",INDEX(PRODUTOS!$A$6:$A$205,MATCH($C728,PRODUTOS!$B$6:$B$205,0))))</f>
        <v/>
      </c>
      <c r="E728" s="7"/>
      <c r="F728" s="8"/>
      <c r="G728" s="7"/>
      <c r="H728" s="7"/>
    </row>
    <row r="729" spans="1:8">
      <c r="A729" s="14"/>
      <c r="B729" s="7"/>
      <c r="C729" s="7"/>
      <c r="D729" s="15" t="str">
        <f>IF($C729="","",IF(COUNTIF(PRODUTOS!$B$6:$B$205,$C729)=0,"SKU NÃO CADASTRADO",INDEX(PRODUTOS!$A$6:$A$205,MATCH($C729,PRODUTOS!$B$6:$B$205,0))))</f>
        <v/>
      </c>
      <c r="E729" s="7"/>
      <c r="F729" s="8"/>
      <c r="G729" s="7"/>
      <c r="H729" s="7"/>
    </row>
    <row r="730" spans="1:8">
      <c r="A730" s="14"/>
      <c r="B730" s="7"/>
      <c r="C730" s="7"/>
      <c r="D730" s="15" t="str">
        <f>IF($C730="","",IF(COUNTIF(PRODUTOS!$B$6:$B$205,$C730)=0,"SKU NÃO CADASTRADO",INDEX(PRODUTOS!$A$6:$A$205,MATCH($C730,PRODUTOS!$B$6:$B$205,0))))</f>
        <v/>
      </c>
      <c r="E730" s="7"/>
      <c r="F730" s="8"/>
      <c r="G730" s="7"/>
      <c r="H730" s="7"/>
    </row>
    <row r="731" spans="1:8">
      <c r="A731" s="14"/>
      <c r="B731" s="7"/>
      <c r="C731" s="7"/>
      <c r="D731" s="15" t="str">
        <f>IF($C731="","",IF(COUNTIF(PRODUTOS!$B$6:$B$205,$C731)=0,"SKU NÃO CADASTRADO",INDEX(PRODUTOS!$A$6:$A$205,MATCH($C731,PRODUTOS!$B$6:$B$205,0))))</f>
        <v/>
      </c>
      <c r="E731" s="7"/>
      <c r="F731" s="8"/>
      <c r="G731" s="7"/>
      <c r="H731" s="7"/>
    </row>
    <row r="732" spans="1:8">
      <c r="A732" s="14"/>
      <c r="B732" s="7"/>
      <c r="C732" s="7"/>
      <c r="D732" s="15" t="str">
        <f>IF($C732="","",IF(COUNTIF(PRODUTOS!$B$6:$B$205,$C732)=0,"SKU NÃO CADASTRADO",INDEX(PRODUTOS!$A$6:$A$205,MATCH($C732,PRODUTOS!$B$6:$B$205,0))))</f>
        <v/>
      </c>
      <c r="E732" s="7"/>
      <c r="F732" s="8"/>
      <c r="G732" s="7"/>
      <c r="H732" s="7"/>
    </row>
    <row r="733" spans="1:8">
      <c r="A733" s="14"/>
      <c r="B733" s="7"/>
      <c r="C733" s="7"/>
      <c r="D733" s="15" t="str">
        <f>IF($C733="","",IF(COUNTIF(PRODUTOS!$B$6:$B$205,$C733)=0,"SKU NÃO CADASTRADO",INDEX(PRODUTOS!$A$6:$A$205,MATCH($C733,PRODUTOS!$B$6:$B$205,0))))</f>
        <v/>
      </c>
      <c r="E733" s="7"/>
      <c r="F733" s="8"/>
      <c r="G733" s="7"/>
      <c r="H733" s="7"/>
    </row>
    <row r="734" spans="1:8">
      <c r="A734" s="14"/>
      <c r="B734" s="7"/>
      <c r="C734" s="7"/>
      <c r="D734" s="15" t="str">
        <f>IF($C734="","",IF(COUNTIF(PRODUTOS!$B$6:$B$205,$C734)=0,"SKU NÃO CADASTRADO",INDEX(PRODUTOS!$A$6:$A$205,MATCH($C734,PRODUTOS!$B$6:$B$205,0))))</f>
        <v/>
      </c>
      <c r="E734" s="7"/>
      <c r="F734" s="8"/>
      <c r="G734" s="7"/>
      <c r="H734" s="7"/>
    </row>
    <row r="735" spans="1:8">
      <c r="A735" s="14"/>
      <c r="B735" s="7"/>
      <c r="C735" s="7"/>
      <c r="D735" s="15" t="str">
        <f>IF($C735="","",IF(COUNTIF(PRODUTOS!$B$6:$B$205,$C735)=0,"SKU NÃO CADASTRADO",INDEX(PRODUTOS!$A$6:$A$205,MATCH($C735,PRODUTOS!$B$6:$B$205,0))))</f>
        <v/>
      </c>
      <c r="E735" s="7"/>
      <c r="F735" s="8"/>
      <c r="G735" s="7"/>
      <c r="H735" s="7"/>
    </row>
    <row r="736" spans="1:8">
      <c r="A736" s="14"/>
      <c r="B736" s="7"/>
      <c r="C736" s="7"/>
      <c r="D736" s="15" t="str">
        <f>IF($C736="","",IF(COUNTIF(PRODUTOS!$B$6:$B$205,$C736)=0,"SKU NÃO CADASTRADO",INDEX(PRODUTOS!$A$6:$A$205,MATCH($C736,PRODUTOS!$B$6:$B$205,0))))</f>
        <v/>
      </c>
      <c r="E736" s="7"/>
      <c r="F736" s="8"/>
      <c r="G736" s="7"/>
      <c r="H736" s="7"/>
    </row>
    <row r="737" spans="1:8">
      <c r="A737" s="14"/>
      <c r="B737" s="7"/>
      <c r="C737" s="7"/>
      <c r="D737" s="15" t="str">
        <f>IF($C737="","",IF(COUNTIF(PRODUTOS!$B$6:$B$205,$C737)=0,"SKU NÃO CADASTRADO",INDEX(PRODUTOS!$A$6:$A$205,MATCH($C737,PRODUTOS!$B$6:$B$205,0))))</f>
        <v/>
      </c>
      <c r="E737" s="7"/>
      <c r="F737" s="8"/>
      <c r="G737" s="7"/>
      <c r="H737" s="7"/>
    </row>
    <row r="738" spans="1:8">
      <c r="A738" s="14"/>
      <c r="B738" s="7"/>
      <c r="C738" s="7"/>
      <c r="D738" s="15" t="str">
        <f>IF($C738="","",IF(COUNTIF(PRODUTOS!$B$6:$B$205,$C738)=0,"SKU NÃO CADASTRADO",INDEX(PRODUTOS!$A$6:$A$205,MATCH($C738,PRODUTOS!$B$6:$B$205,0))))</f>
        <v/>
      </c>
      <c r="E738" s="7"/>
      <c r="F738" s="8"/>
      <c r="G738" s="7"/>
      <c r="H738" s="7"/>
    </row>
    <row r="739" spans="1:8">
      <c r="A739" s="14"/>
      <c r="B739" s="7"/>
      <c r="C739" s="7"/>
      <c r="D739" s="15" t="str">
        <f>IF($C739="","",IF(COUNTIF(PRODUTOS!$B$6:$B$205,$C739)=0,"SKU NÃO CADASTRADO",INDEX(PRODUTOS!$A$6:$A$205,MATCH($C739,PRODUTOS!$B$6:$B$205,0))))</f>
        <v/>
      </c>
      <c r="E739" s="7"/>
      <c r="F739" s="8"/>
      <c r="G739" s="7"/>
      <c r="H739" s="7"/>
    </row>
    <row r="740" spans="1:8">
      <c r="A740" s="14"/>
      <c r="B740" s="7"/>
      <c r="C740" s="7"/>
      <c r="D740" s="15" t="str">
        <f>IF($C740="","",IF(COUNTIF(PRODUTOS!$B$6:$B$205,$C740)=0,"SKU NÃO CADASTRADO",INDEX(PRODUTOS!$A$6:$A$205,MATCH($C740,PRODUTOS!$B$6:$B$205,0))))</f>
        <v/>
      </c>
      <c r="E740" s="7"/>
      <c r="F740" s="8"/>
      <c r="G740" s="7"/>
      <c r="H740" s="7"/>
    </row>
    <row r="741" spans="1:8">
      <c r="A741" s="14"/>
      <c r="B741" s="7"/>
      <c r="C741" s="7"/>
      <c r="D741" s="15" t="str">
        <f>IF($C741="","",IF(COUNTIF(PRODUTOS!$B$6:$B$205,$C741)=0,"SKU NÃO CADASTRADO",INDEX(PRODUTOS!$A$6:$A$205,MATCH($C741,PRODUTOS!$B$6:$B$205,0))))</f>
        <v/>
      </c>
      <c r="E741" s="7"/>
      <c r="F741" s="8"/>
      <c r="G741" s="7"/>
      <c r="H741" s="7"/>
    </row>
    <row r="742" spans="1:8">
      <c r="A742" s="14"/>
      <c r="B742" s="7"/>
      <c r="C742" s="7"/>
      <c r="D742" s="15" t="str">
        <f>IF($C742="","",IF(COUNTIF(PRODUTOS!$B$6:$B$205,$C742)=0,"SKU NÃO CADASTRADO",INDEX(PRODUTOS!$A$6:$A$205,MATCH($C742,PRODUTOS!$B$6:$B$205,0))))</f>
        <v/>
      </c>
      <c r="E742" s="7"/>
      <c r="F742" s="8"/>
      <c r="G742" s="7"/>
      <c r="H742" s="7"/>
    </row>
    <row r="743" spans="1:8">
      <c r="A743" s="14"/>
      <c r="B743" s="7"/>
      <c r="C743" s="7"/>
      <c r="D743" s="15" t="str">
        <f>IF($C743="","",IF(COUNTIF(PRODUTOS!$B$6:$B$205,$C743)=0,"SKU NÃO CADASTRADO",INDEX(PRODUTOS!$A$6:$A$205,MATCH($C743,PRODUTOS!$B$6:$B$205,0))))</f>
        <v/>
      </c>
      <c r="E743" s="7"/>
      <c r="F743" s="8"/>
      <c r="G743" s="7"/>
      <c r="H743" s="7"/>
    </row>
    <row r="744" spans="1:8">
      <c r="A744" s="14"/>
      <c r="B744" s="7"/>
      <c r="C744" s="7"/>
      <c r="D744" s="15" t="str">
        <f>IF($C744="","",IF(COUNTIF(PRODUTOS!$B$6:$B$205,$C744)=0,"SKU NÃO CADASTRADO",INDEX(PRODUTOS!$A$6:$A$205,MATCH($C744,PRODUTOS!$B$6:$B$205,0))))</f>
        <v/>
      </c>
      <c r="E744" s="7"/>
      <c r="F744" s="8"/>
      <c r="G744" s="7"/>
      <c r="H744" s="7"/>
    </row>
    <row r="745" spans="1:8">
      <c r="A745" s="14"/>
      <c r="B745" s="7"/>
      <c r="C745" s="7"/>
      <c r="D745" s="15" t="str">
        <f>IF($C745="","",IF(COUNTIF(PRODUTOS!$B$6:$B$205,$C745)=0,"SKU NÃO CADASTRADO",INDEX(PRODUTOS!$A$6:$A$205,MATCH($C745,PRODUTOS!$B$6:$B$205,0))))</f>
        <v/>
      </c>
      <c r="E745" s="7"/>
      <c r="F745" s="8"/>
      <c r="G745" s="7"/>
      <c r="H745" s="7"/>
    </row>
    <row r="746" spans="1:8">
      <c r="A746" s="14"/>
      <c r="B746" s="7"/>
      <c r="C746" s="7"/>
      <c r="D746" s="15" t="str">
        <f>IF($C746="","",IF(COUNTIF(PRODUTOS!$B$6:$B$205,$C746)=0,"SKU NÃO CADASTRADO",INDEX(PRODUTOS!$A$6:$A$205,MATCH($C746,PRODUTOS!$B$6:$B$205,0))))</f>
        <v/>
      </c>
      <c r="E746" s="7"/>
      <c r="F746" s="8"/>
      <c r="G746" s="7"/>
      <c r="H746" s="7"/>
    </row>
    <row r="747" spans="1:8">
      <c r="A747" s="14"/>
      <c r="B747" s="7"/>
      <c r="C747" s="7"/>
      <c r="D747" s="15" t="str">
        <f>IF($C747="","",IF(COUNTIF(PRODUTOS!$B$6:$B$205,$C747)=0,"SKU NÃO CADASTRADO",INDEX(PRODUTOS!$A$6:$A$205,MATCH($C747,PRODUTOS!$B$6:$B$205,0))))</f>
        <v/>
      </c>
      <c r="E747" s="7"/>
      <c r="F747" s="8"/>
      <c r="G747" s="7"/>
      <c r="H747" s="7"/>
    </row>
    <row r="748" spans="1:8">
      <c r="A748" s="14"/>
      <c r="B748" s="7"/>
      <c r="C748" s="7"/>
      <c r="D748" s="15" t="str">
        <f>IF($C748="","",IF(COUNTIF(PRODUTOS!$B$6:$B$205,$C748)=0,"SKU NÃO CADASTRADO",INDEX(PRODUTOS!$A$6:$A$205,MATCH($C748,PRODUTOS!$B$6:$B$205,0))))</f>
        <v/>
      </c>
      <c r="E748" s="7"/>
      <c r="F748" s="8"/>
      <c r="G748" s="7"/>
      <c r="H748" s="7"/>
    </row>
    <row r="749" spans="1:8">
      <c r="A749" s="14"/>
      <c r="B749" s="7"/>
      <c r="C749" s="7"/>
      <c r="D749" s="15" t="str">
        <f>IF($C749="","",IF(COUNTIF(PRODUTOS!$B$6:$B$205,$C749)=0,"SKU NÃO CADASTRADO",INDEX(PRODUTOS!$A$6:$A$205,MATCH($C749,PRODUTOS!$B$6:$B$205,0))))</f>
        <v/>
      </c>
      <c r="E749" s="7"/>
      <c r="F749" s="8"/>
      <c r="G749" s="7"/>
      <c r="H749" s="7"/>
    </row>
    <row r="750" spans="1:8">
      <c r="A750" s="14"/>
      <c r="B750" s="7"/>
      <c r="C750" s="7"/>
      <c r="D750" s="15" t="str">
        <f>IF($C750="","",IF(COUNTIF(PRODUTOS!$B$6:$B$205,$C750)=0,"SKU NÃO CADASTRADO",INDEX(PRODUTOS!$A$6:$A$205,MATCH($C750,PRODUTOS!$B$6:$B$205,0))))</f>
        <v/>
      </c>
      <c r="E750" s="7"/>
      <c r="F750" s="8"/>
      <c r="G750" s="7"/>
      <c r="H750" s="7"/>
    </row>
    <row r="751" spans="1:8">
      <c r="A751" s="14"/>
      <c r="B751" s="7"/>
      <c r="C751" s="7"/>
      <c r="D751" s="15" t="str">
        <f>IF($C751="","",IF(COUNTIF(PRODUTOS!$B$6:$B$205,$C751)=0,"SKU NÃO CADASTRADO",INDEX(PRODUTOS!$A$6:$A$205,MATCH($C751,PRODUTOS!$B$6:$B$205,0))))</f>
        <v/>
      </c>
      <c r="E751" s="7"/>
      <c r="F751" s="8"/>
      <c r="G751" s="7"/>
      <c r="H751" s="7"/>
    </row>
    <row r="752" spans="1:8">
      <c r="A752" s="14"/>
      <c r="B752" s="7"/>
      <c r="C752" s="7"/>
      <c r="D752" s="15" t="str">
        <f>IF($C752="","",IF(COUNTIF(PRODUTOS!$B$6:$B$205,$C752)=0,"SKU NÃO CADASTRADO",INDEX(PRODUTOS!$A$6:$A$205,MATCH($C752,PRODUTOS!$B$6:$B$205,0))))</f>
        <v/>
      </c>
      <c r="E752" s="7"/>
      <c r="F752" s="8"/>
      <c r="G752" s="7"/>
      <c r="H752" s="7"/>
    </row>
    <row r="753" spans="1:8">
      <c r="A753" s="14"/>
      <c r="B753" s="7"/>
      <c r="C753" s="7"/>
      <c r="D753" s="15" t="str">
        <f>IF($C753="","",IF(COUNTIF(PRODUTOS!$B$6:$B$205,$C753)=0,"SKU NÃO CADASTRADO",INDEX(PRODUTOS!$A$6:$A$205,MATCH($C753,PRODUTOS!$B$6:$B$205,0))))</f>
        <v/>
      </c>
      <c r="E753" s="7"/>
      <c r="F753" s="8"/>
      <c r="G753" s="7"/>
      <c r="H753" s="7"/>
    </row>
    <row r="754" spans="1:8">
      <c r="A754" s="14"/>
      <c r="B754" s="7"/>
      <c r="C754" s="7"/>
      <c r="D754" s="15" t="str">
        <f>IF($C754="","",IF(COUNTIF(PRODUTOS!$B$6:$B$205,$C754)=0,"SKU NÃO CADASTRADO",INDEX(PRODUTOS!$A$6:$A$205,MATCH($C754,PRODUTOS!$B$6:$B$205,0))))</f>
        <v/>
      </c>
      <c r="E754" s="7"/>
      <c r="F754" s="8"/>
      <c r="G754" s="7"/>
      <c r="H754" s="7"/>
    </row>
    <row r="755" spans="1:8">
      <c r="A755" s="14"/>
      <c r="B755" s="7"/>
      <c r="C755" s="7"/>
      <c r="D755" s="15" t="str">
        <f>IF($C755="","",IF(COUNTIF(PRODUTOS!$B$6:$B$205,$C755)=0,"SKU NÃO CADASTRADO",INDEX(PRODUTOS!$A$6:$A$205,MATCH($C755,PRODUTOS!$B$6:$B$205,0))))</f>
        <v/>
      </c>
      <c r="E755" s="7"/>
      <c r="F755" s="8"/>
      <c r="G755" s="7"/>
      <c r="H755" s="7"/>
    </row>
    <row r="756" spans="1:8">
      <c r="A756" s="14"/>
      <c r="B756" s="7"/>
      <c r="C756" s="7"/>
      <c r="D756" s="15" t="str">
        <f>IF($C756="","",IF(COUNTIF(PRODUTOS!$B$6:$B$205,$C756)=0,"SKU NÃO CADASTRADO",INDEX(PRODUTOS!$A$6:$A$205,MATCH($C756,PRODUTOS!$B$6:$B$205,0))))</f>
        <v/>
      </c>
      <c r="E756" s="7"/>
      <c r="F756" s="8"/>
      <c r="G756" s="7"/>
      <c r="H756" s="7"/>
    </row>
    <row r="757" spans="1:8">
      <c r="A757" s="14"/>
      <c r="B757" s="7"/>
      <c r="C757" s="7"/>
      <c r="D757" s="15" t="str">
        <f>IF($C757="","",IF(COUNTIF(PRODUTOS!$B$6:$B$205,$C757)=0,"SKU NÃO CADASTRADO",INDEX(PRODUTOS!$A$6:$A$205,MATCH($C757,PRODUTOS!$B$6:$B$205,0))))</f>
        <v/>
      </c>
      <c r="E757" s="7"/>
      <c r="F757" s="8"/>
      <c r="G757" s="7"/>
      <c r="H757" s="7"/>
    </row>
    <row r="758" spans="1:8">
      <c r="A758" s="14"/>
      <c r="B758" s="7"/>
      <c r="C758" s="7"/>
      <c r="D758" s="15" t="str">
        <f>IF($C758="","",IF(COUNTIF(PRODUTOS!$B$6:$B$205,$C758)=0,"SKU NÃO CADASTRADO",INDEX(PRODUTOS!$A$6:$A$205,MATCH($C758,PRODUTOS!$B$6:$B$205,0))))</f>
        <v/>
      </c>
      <c r="E758" s="7"/>
      <c r="F758" s="8"/>
      <c r="G758" s="7"/>
      <c r="H758" s="7"/>
    </row>
    <row r="759" spans="1:8">
      <c r="A759" s="14"/>
      <c r="B759" s="7"/>
      <c r="C759" s="7"/>
      <c r="D759" s="15" t="str">
        <f>IF($C759="","",IF(COUNTIF(PRODUTOS!$B$6:$B$205,$C759)=0,"SKU NÃO CADASTRADO",INDEX(PRODUTOS!$A$6:$A$205,MATCH($C759,PRODUTOS!$B$6:$B$205,0))))</f>
        <v/>
      </c>
      <c r="E759" s="7"/>
      <c r="F759" s="8"/>
      <c r="G759" s="7"/>
      <c r="H759" s="7"/>
    </row>
    <row r="760" spans="1:8">
      <c r="A760" s="14"/>
      <c r="B760" s="7"/>
      <c r="C760" s="7"/>
      <c r="D760" s="15" t="str">
        <f>IF($C760="","",IF(COUNTIF(PRODUTOS!$B$6:$B$205,$C760)=0,"SKU NÃO CADASTRADO",INDEX(PRODUTOS!$A$6:$A$205,MATCH($C760,PRODUTOS!$B$6:$B$205,0))))</f>
        <v/>
      </c>
      <c r="E760" s="7"/>
      <c r="F760" s="8"/>
      <c r="G760" s="7"/>
      <c r="H760" s="7"/>
    </row>
    <row r="761" spans="1:8">
      <c r="A761" s="14"/>
      <c r="B761" s="7"/>
      <c r="C761" s="7"/>
      <c r="D761" s="15" t="str">
        <f>IF($C761="","",IF(COUNTIF(PRODUTOS!$B$6:$B$205,$C761)=0,"SKU NÃO CADASTRADO",INDEX(PRODUTOS!$A$6:$A$205,MATCH($C761,PRODUTOS!$B$6:$B$205,0))))</f>
        <v/>
      </c>
      <c r="E761" s="7"/>
      <c r="F761" s="8"/>
      <c r="G761" s="7"/>
      <c r="H761" s="7"/>
    </row>
    <row r="762" spans="1:8">
      <c r="A762" s="14"/>
      <c r="B762" s="7"/>
      <c r="C762" s="7"/>
      <c r="D762" s="15" t="str">
        <f>IF($C762="","",IF(COUNTIF(PRODUTOS!$B$6:$B$205,$C762)=0,"SKU NÃO CADASTRADO",INDEX(PRODUTOS!$A$6:$A$205,MATCH($C762,PRODUTOS!$B$6:$B$205,0))))</f>
        <v/>
      </c>
      <c r="E762" s="7"/>
      <c r="F762" s="8"/>
      <c r="G762" s="7"/>
      <c r="H762" s="7"/>
    </row>
    <row r="763" spans="1:8">
      <c r="A763" s="14"/>
      <c r="B763" s="7"/>
      <c r="C763" s="7"/>
      <c r="D763" s="15" t="str">
        <f>IF($C763="","",IF(COUNTIF(PRODUTOS!$B$6:$B$205,$C763)=0,"SKU NÃO CADASTRADO",INDEX(PRODUTOS!$A$6:$A$205,MATCH($C763,PRODUTOS!$B$6:$B$205,0))))</f>
        <v/>
      </c>
      <c r="E763" s="7"/>
      <c r="F763" s="8"/>
      <c r="G763" s="7"/>
      <c r="H763" s="7"/>
    </row>
    <row r="764" spans="1:8">
      <c r="A764" s="14"/>
      <c r="B764" s="7"/>
      <c r="C764" s="7"/>
      <c r="D764" s="15" t="str">
        <f>IF($C764="","",IF(COUNTIF(PRODUTOS!$B$6:$B$205,$C764)=0,"SKU NÃO CADASTRADO",INDEX(PRODUTOS!$A$6:$A$205,MATCH($C764,PRODUTOS!$B$6:$B$205,0))))</f>
        <v/>
      </c>
      <c r="E764" s="7"/>
      <c r="F764" s="8"/>
      <c r="G764" s="7"/>
      <c r="H764" s="7"/>
    </row>
    <row r="765" spans="1:8">
      <c r="A765" s="14"/>
      <c r="B765" s="7"/>
      <c r="C765" s="7"/>
      <c r="D765" s="15" t="str">
        <f>IF($C765="","",IF(COUNTIF(PRODUTOS!$B$6:$B$205,$C765)=0,"SKU NÃO CADASTRADO",INDEX(PRODUTOS!$A$6:$A$205,MATCH($C765,PRODUTOS!$B$6:$B$205,0))))</f>
        <v/>
      </c>
      <c r="E765" s="7"/>
      <c r="F765" s="8"/>
      <c r="G765" s="7"/>
      <c r="H765" s="7"/>
    </row>
    <row r="766" spans="1:8">
      <c r="A766" s="14"/>
      <c r="B766" s="7"/>
      <c r="C766" s="7"/>
      <c r="D766" s="15" t="str">
        <f>IF($C766="","",IF(COUNTIF(PRODUTOS!$B$6:$B$205,$C766)=0,"SKU NÃO CADASTRADO",INDEX(PRODUTOS!$A$6:$A$205,MATCH($C766,PRODUTOS!$B$6:$B$205,0))))</f>
        <v/>
      </c>
      <c r="E766" s="7"/>
      <c r="F766" s="8"/>
      <c r="G766" s="7"/>
      <c r="H766" s="7"/>
    </row>
    <row r="767" spans="1:8">
      <c r="A767" s="14"/>
      <c r="B767" s="7"/>
      <c r="C767" s="7"/>
      <c r="D767" s="15" t="str">
        <f>IF($C767="","",IF(COUNTIF(PRODUTOS!$B$6:$B$205,$C767)=0,"SKU NÃO CADASTRADO",INDEX(PRODUTOS!$A$6:$A$205,MATCH($C767,PRODUTOS!$B$6:$B$205,0))))</f>
        <v/>
      </c>
      <c r="E767" s="7"/>
      <c r="F767" s="8"/>
      <c r="G767" s="7"/>
      <c r="H767" s="7"/>
    </row>
    <row r="768" spans="1:8">
      <c r="A768" s="14"/>
      <c r="B768" s="7"/>
      <c r="C768" s="7"/>
      <c r="D768" s="15" t="str">
        <f>IF($C768="","",IF(COUNTIF(PRODUTOS!$B$6:$B$205,$C768)=0,"SKU NÃO CADASTRADO",INDEX(PRODUTOS!$A$6:$A$205,MATCH($C768,PRODUTOS!$B$6:$B$205,0))))</f>
        <v/>
      </c>
      <c r="E768" s="7"/>
      <c r="F768" s="8"/>
      <c r="G768" s="7"/>
      <c r="H768" s="7"/>
    </row>
    <row r="769" spans="1:8">
      <c r="A769" s="14"/>
      <c r="B769" s="7"/>
      <c r="C769" s="7"/>
      <c r="D769" s="15" t="str">
        <f>IF($C769="","",IF(COUNTIF(PRODUTOS!$B$6:$B$205,$C769)=0,"SKU NÃO CADASTRADO",INDEX(PRODUTOS!$A$6:$A$205,MATCH($C769,PRODUTOS!$B$6:$B$205,0))))</f>
        <v/>
      </c>
      <c r="E769" s="7"/>
      <c r="F769" s="8"/>
      <c r="G769" s="7"/>
      <c r="H769" s="7"/>
    </row>
    <row r="770" spans="1:8">
      <c r="A770" s="14"/>
      <c r="B770" s="7"/>
      <c r="C770" s="7"/>
      <c r="D770" s="15" t="str">
        <f>IF($C770="","",IF(COUNTIF(PRODUTOS!$B$6:$B$205,$C770)=0,"SKU NÃO CADASTRADO",INDEX(PRODUTOS!$A$6:$A$205,MATCH($C770,PRODUTOS!$B$6:$B$205,0))))</f>
        <v/>
      </c>
      <c r="E770" s="7"/>
      <c r="F770" s="8"/>
      <c r="G770" s="7"/>
      <c r="H770" s="7"/>
    </row>
    <row r="771" spans="1:8">
      <c r="A771" s="14"/>
      <c r="B771" s="7"/>
      <c r="C771" s="7"/>
      <c r="D771" s="15" t="str">
        <f>IF($C771="","",IF(COUNTIF(PRODUTOS!$B$6:$B$205,$C771)=0,"SKU NÃO CADASTRADO",INDEX(PRODUTOS!$A$6:$A$205,MATCH($C771,PRODUTOS!$B$6:$B$205,0))))</f>
        <v/>
      </c>
      <c r="E771" s="7"/>
      <c r="F771" s="8"/>
      <c r="G771" s="7"/>
      <c r="H771" s="7"/>
    </row>
    <row r="772" spans="1:8">
      <c r="A772" s="14"/>
      <c r="B772" s="7"/>
      <c r="C772" s="7"/>
      <c r="D772" s="15" t="str">
        <f>IF($C772="","",IF(COUNTIF(PRODUTOS!$B$6:$B$205,$C772)=0,"SKU NÃO CADASTRADO",INDEX(PRODUTOS!$A$6:$A$205,MATCH($C772,PRODUTOS!$B$6:$B$205,0))))</f>
        <v/>
      </c>
      <c r="E772" s="7"/>
      <c r="F772" s="8"/>
      <c r="G772" s="7"/>
      <c r="H772" s="7"/>
    </row>
    <row r="773" spans="1:8">
      <c r="A773" s="14"/>
      <c r="B773" s="7"/>
      <c r="C773" s="7"/>
      <c r="D773" s="15" t="str">
        <f>IF($C773="","",IF(COUNTIF(PRODUTOS!$B$6:$B$205,$C773)=0,"SKU NÃO CADASTRADO",INDEX(PRODUTOS!$A$6:$A$205,MATCH($C773,PRODUTOS!$B$6:$B$205,0))))</f>
        <v/>
      </c>
      <c r="E773" s="7"/>
      <c r="F773" s="8"/>
      <c r="G773" s="7"/>
      <c r="H773" s="7"/>
    </row>
    <row r="774" spans="1:8">
      <c r="A774" s="14"/>
      <c r="B774" s="7"/>
      <c r="C774" s="7"/>
      <c r="D774" s="15" t="str">
        <f>IF($C774="","",IF(COUNTIF(PRODUTOS!$B$6:$B$205,$C774)=0,"SKU NÃO CADASTRADO",INDEX(PRODUTOS!$A$6:$A$205,MATCH($C774,PRODUTOS!$B$6:$B$205,0))))</f>
        <v/>
      </c>
      <c r="E774" s="7"/>
      <c r="F774" s="8"/>
      <c r="G774" s="7"/>
      <c r="H774" s="7"/>
    </row>
    <row r="775" spans="1:8">
      <c r="A775" s="14"/>
      <c r="B775" s="7"/>
      <c r="C775" s="7"/>
      <c r="D775" s="15" t="str">
        <f>IF($C775="","",IF(COUNTIF(PRODUTOS!$B$6:$B$205,$C775)=0,"SKU NÃO CADASTRADO",INDEX(PRODUTOS!$A$6:$A$205,MATCH($C775,PRODUTOS!$B$6:$B$205,0))))</f>
        <v/>
      </c>
      <c r="E775" s="7"/>
      <c r="F775" s="8"/>
      <c r="G775" s="7"/>
      <c r="H775" s="7"/>
    </row>
    <row r="776" spans="1:8">
      <c r="A776" s="14"/>
      <c r="B776" s="7"/>
      <c r="C776" s="7"/>
      <c r="D776" s="15" t="str">
        <f>IF($C776="","",IF(COUNTIF(PRODUTOS!$B$6:$B$205,$C776)=0,"SKU NÃO CADASTRADO",INDEX(PRODUTOS!$A$6:$A$205,MATCH($C776,PRODUTOS!$B$6:$B$205,0))))</f>
        <v/>
      </c>
      <c r="E776" s="7"/>
      <c r="F776" s="8"/>
      <c r="G776" s="7"/>
      <c r="H776" s="7"/>
    </row>
    <row r="777" spans="1:8">
      <c r="A777" s="14"/>
      <c r="B777" s="7"/>
      <c r="C777" s="7"/>
      <c r="D777" s="15" t="str">
        <f>IF($C777="","",IF(COUNTIF(PRODUTOS!$B$6:$B$205,$C777)=0,"SKU NÃO CADASTRADO",INDEX(PRODUTOS!$A$6:$A$205,MATCH($C777,PRODUTOS!$B$6:$B$205,0))))</f>
        <v/>
      </c>
      <c r="E777" s="7"/>
      <c r="F777" s="8"/>
      <c r="G777" s="7"/>
      <c r="H777" s="7"/>
    </row>
    <row r="778" spans="1:8">
      <c r="A778" s="14"/>
      <c r="B778" s="7"/>
      <c r="C778" s="7"/>
      <c r="D778" s="15" t="str">
        <f>IF($C778="","",IF(COUNTIF(PRODUTOS!$B$6:$B$205,$C778)=0,"SKU NÃO CADASTRADO",INDEX(PRODUTOS!$A$6:$A$205,MATCH($C778,PRODUTOS!$B$6:$B$205,0))))</f>
        <v/>
      </c>
      <c r="E778" s="7"/>
      <c r="F778" s="8"/>
      <c r="G778" s="7"/>
      <c r="H778" s="7"/>
    </row>
    <row r="779" spans="1:8">
      <c r="A779" s="14"/>
      <c r="B779" s="7"/>
      <c r="C779" s="7"/>
      <c r="D779" s="15" t="str">
        <f>IF($C779="","",IF(COUNTIF(PRODUTOS!$B$6:$B$205,$C779)=0,"SKU NÃO CADASTRADO",INDEX(PRODUTOS!$A$6:$A$205,MATCH($C779,PRODUTOS!$B$6:$B$205,0))))</f>
        <v/>
      </c>
      <c r="E779" s="7"/>
      <c r="F779" s="8"/>
      <c r="G779" s="7"/>
      <c r="H779" s="7"/>
    </row>
    <row r="780" spans="1:8">
      <c r="A780" s="14"/>
      <c r="B780" s="7"/>
      <c r="C780" s="7"/>
      <c r="D780" s="15" t="str">
        <f>IF($C780="","",IF(COUNTIF(PRODUTOS!$B$6:$B$205,$C780)=0,"SKU NÃO CADASTRADO",INDEX(PRODUTOS!$A$6:$A$205,MATCH($C780,PRODUTOS!$B$6:$B$205,0))))</f>
        <v/>
      </c>
      <c r="E780" s="7"/>
      <c r="F780" s="8"/>
      <c r="G780" s="7"/>
      <c r="H780" s="7"/>
    </row>
    <row r="781" spans="1:8">
      <c r="A781" s="14"/>
      <c r="B781" s="7"/>
      <c r="C781" s="7"/>
      <c r="D781" s="15" t="str">
        <f>IF($C781="","",IF(COUNTIF(PRODUTOS!$B$6:$B$205,$C781)=0,"SKU NÃO CADASTRADO",INDEX(PRODUTOS!$A$6:$A$205,MATCH($C781,PRODUTOS!$B$6:$B$205,0))))</f>
        <v/>
      </c>
      <c r="E781" s="7"/>
      <c r="F781" s="8"/>
      <c r="G781" s="7"/>
      <c r="H781" s="7"/>
    </row>
    <row r="782" spans="1:8">
      <c r="A782" s="14"/>
      <c r="B782" s="7"/>
      <c r="C782" s="7"/>
      <c r="D782" s="15" t="str">
        <f>IF($C782="","",IF(COUNTIF(PRODUTOS!$B$6:$B$205,$C782)=0,"SKU NÃO CADASTRADO",INDEX(PRODUTOS!$A$6:$A$205,MATCH($C782,PRODUTOS!$B$6:$B$205,0))))</f>
        <v/>
      </c>
      <c r="E782" s="7"/>
      <c r="F782" s="8"/>
      <c r="G782" s="7"/>
      <c r="H782" s="7"/>
    </row>
    <row r="783" spans="1:8">
      <c r="A783" s="14"/>
      <c r="B783" s="7"/>
      <c r="C783" s="7"/>
      <c r="D783" s="15" t="str">
        <f>IF($C783="","",IF(COUNTIF(PRODUTOS!$B$6:$B$205,$C783)=0,"SKU NÃO CADASTRADO",INDEX(PRODUTOS!$A$6:$A$205,MATCH($C783,PRODUTOS!$B$6:$B$205,0))))</f>
        <v/>
      </c>
      <c r="E783" s="7"/>
      <c r="F783" s="8"/>
      <c r="G783" s="7"/>
      <c r="H783" s="7"/>
    </row>
    <row r="784" spans="1:8">
      <c r="A784" s="14"/>
      <c r="B784" s="7"/>
      <c r="C784" s="7"/>
      <c r="D784" s="15" t="str">
        <f>IF($C784="","",IF(COUNTIF(PRODUTOS!$B$6:$B$205,$C784)=0,"SKU NÃO CADASTRADO",INDEX(PRODUTOS!$A$6:$A$205,MATCH($C784,PRODUTOS!$B$6:$B$205,0))))</f>
        <v/>
      </c>
      <c r="E784" s="7"/>
      <c r="F784" s="8"/>
      <c r="G784" s="7"/>
      <c r="H784" s="7"/>
    </row>
    <row r="785" spans="1:8">
      <c r="A785" s="14"/>
      <c r="B785" s="7"/>
      <c r="C785" s="7"/>
      <c r="D785" s="15" t="str">
        <f>IF($C785="","",IF(COUNTIF(PRODUTOS!$B$6:$B$205,$C785)=0,"SKU NÃO CADASTRADO",INDEX(PRODUTOS!$A$6:$A$205,MATCH($C785,PRODUTOS!$B$6:$B$205,0))))</f>
        <v/>
      </c>
      <c r="E785" s="7"/>
      <c r="F785" s="8"/>
      <c r="G785" s="7"/>
      <c r="H785" s="7"/>
    </row>
    <row r="786" spans="1:8">
      <c r="A786" s="14"/>
      <c r="B786" s="7"/>
      <c r="C786" s="7"/>
      <c r="D786" s="15" t="str">
        <f>IF($C786="","",IF(COUNTIF(PRODUTOS!$B$6:$B$205,$C786)=0,"SKU NÃO CADASTRADO",INDEX(PRODUTOS!$A$6:$A$205,MATCH($C786,PRODUTOS!$B$6:$B$205,0))))</f>
        <v/>
      </c>
      <c r="E786" s="7"/>
      <c r="F786" s="8"/>
      <c r="G786" s="7"/>
      <c r="H786" s="7"/>
    </row>
    <row r="787" spans="1:8">
      <c r="A787" s="14"/>
      <c r="B787" s="7"/>
      <c r="C787" s="7"/>
      <c r="D787" s="15" t="str">
        <f>IF($C787="","",IF(COUNTIF(PRODUTOS!$B$6:$B$205,$C787)=0,"SKU NÃO CADASTRADO",INDEX(PRODUTOS!$A$6:$A$205,MATCH($C787,PRODUTOS!$B$6:$B$205,0))))</f>
        <v/>
      </c>
      <c r="E787" s="7"/>
      <c r="F787" s="8"/>
      <c r="G787" s="7"/>
      <c r="H787" s="7"/>
    </row>
    <row r="788" spans="1:8">
      <c r="A788" s="14"/>
      <c r="B788" s="7"/>
      <c r="C788" s="7"/>
      <c r="D788" s="15" t="str">
        <f>IF($C788="","",IF(COUNTIF(PRODUTOS!$B$6:$B$205,$C788)=0,"SKU NÃO CADASTRADO",INDEX(PRODUTOS!$A$6:$A$205,MATCH($C788,PRODUTOS!$B$6:$B$205,0))))</f>
        <v/>
      </c>
      <c r="E788" s="7"/>
      <c r="F788" s="8"/>
      <c r="G788" s="7"/>
      <c r="H788" s="7"/>
    </row>
    <row r="789" spans="1:8">
      <c r="A789" s="14"/>
      <c r="B789" s="7"/>
      <c r="C789" s="7"/>
      <c r="D789" s="15" t="str">
        <f>IF($C789="","",IF(COUNTIF(PRODUTOS!$B$6:$B$205,$C789)=0,"SKU NÃO CADASTRADO",INDEX(PRODUTOS!$A$6:$A$205,MATCH($C789,PRODUTOS!$B$6:$B$205,0))))</f>
        <v/>
      </c>
      <c r="E789" s="7"/>
      <c r="F789" s="8"/>
      <c r="G789" s="7"/>
      <c r="H789" s="7"/>
    </row>
    <row r="790" spans="1:8">
      <c r="A790" s="14"/>
      <c r="B790" s="7"/>
      <c r="C790" s="7"/>
      <c r="D790" s="15" t="str">
        <f>IF($C790="","",IF(COUNTIF(PRODUTOS!$B$6:$B$205,$C790)=0,"SKU NÃO CADASTRADO",INDEX(PRODUTOS!$A$6:$A$205,MATCH($C790,PRODUTOS!$B$6:$B$205,0))))</f>
        <v/>
      </c>
      <c r="E790" s="7"/>
      <c r="F790" s="8"/>
      <c r="G790" s="7"/>
      <c r="H790" s="7"/>
    </row>
    <row r="791" spans="1:8">
      <c r="A791" s="14"/>
      <c r="B791" s="7"/>
      <c r="C791" s="7"/>
      <c r="D791" s="15" t="str">
        <f>IF($C791="","",IF(COUNTIF(PRODUTOS!$B$6:$B$205,$C791)=0,"SKU NÃO CADASTRADO",INDEX(PRODUTOS!$A$6:$A$205,MATCH($C791,PRODUTOS!$B$6:$B$205,0))))</f>
        <v/>
      </c>
      <c r="E791" s="7"/>
      <c r="F791" s="8"/>
      <c r="G791" s="7"/>
      <c r="H791" s="7"/>
    </row>
    <row r="792" spans="1:8">
      <c r="A792" s="14"/>
      <c r="B792" s="7"/>
      <c r="C792" s="7"/>
      <c r="D792" s="15" t="str">
        <f>IF($C792="","",IF(COUNTIF(PRODUTOS!$B$6:$B$205,$C792)=0,"SKU NÃO CADASTRADO",INDEX(PRODUTOS!$A$6:$A$205,MATCH($C792,PRODUTOS!$B$6:$B$205,0))))</f>
        <v/>
      </c>
      <c r="E792" s="7"/>
      <c r="F792" s="8"/>
      <c r="G792" s="7"/>
      <c r="H792" s="7"/>
    </row>
    <row r="793" spans="1:8">
      <c r="A793" s="14"/>
      <c r="B793" s="7"/>
      <c r="C793" s="7"/>
      <c r="D793" s="15" t="str">
        <f>IF($C793="","",IF(COUNTIF(PRODUTOS!$B$6:$B$205,$C793)=0,"SKU NÃO CADASTRADO",INDEX(PRODUTOS!$A$6:$A$205,MATCH($C793,PRODUTOS!$B$6:$B$205,0))))</f>
        <v/>
      </c>
      <c r="E793" s="7"/>
      <c r="F793" s="8"/>
      <c r="G793" s="7"/>
      <c r="H793" s="7"/>
    </row>
    <row r="794" spans="1:8">
      <c r="A794" s="14"/>
      <c r="B794" s="7"/>
      <c r="C794" s="7"/>
      <c r="D794" s="15" t="str">
        <f>IF($C794="","",IF(COUNTIF(PRODUTOS!$B$6:$B$205,$C794)=0,"SKU NÃO CADASTRADO",INDEX(PRODUTOS!$A$6:$A$205,MATCH($C794,PRODUTOS!$B$6:$B$205,0))))</f>
        <v/>
      </c>
      <c r="E794" s="7"/>
      <c r="F794" s="8"/>
      <c r="G794" s="7"/>
      <c r="H794" s="7"/>
    </row>
    <row r="795" spans="1:8">
      <c r="A795" s="14"/>
      <c r="B795" s="7"/>
      <c r="C795" s="7"/>
      <c r="D795" s="15" t="str">
        <f>IF($C795="","",IF(COUNTIF(PRODUTOS!$B$6:$B$205,$C795)=0,"SKU NÃO CADASTRADO",INDEX(PRODUTOS!$A$6:$A$205,MATCH($C795,PRODUTOS!$B$6:$B$205,0))))</f>
        <v/>
      </c>
      <c r="E795" s="7"/>
      <c r="F795" s="8"/>
      <c r="G795" s="7"/>
      <c r="H795" s="7"/>
    </row>
    <row r="796" spans="1:8">
      <c r="A796" s="14"/>
      <c r="B796" s="7"/>
      <c r="C796" s="7"/>
      <c r="D796" s="15" t="str">
        <f>IF($C796="","",IF(COUNTIF(PRODUTOS!$B$6:$B$205,$C796)=0,"SKU NÃO CADASTRADO",INDEX(PRODUTOS!$A$6:$A$205,MATCH($C796,PRODUTOS!$B$6:$B$205,0))))</f>
        <v/>
      </c>
      <c r="E796" s="7"/>
      <c r="F796" s="8"/>
      <c r="G796" s="7"/>
      <c r="H796" s="7"/>
    </row>
    <row r="797" spans="1:8">
      <c r="A797" s="14"/>
      <c r="B797" s="7"/>
      <c r="C797" s="7"/>
      <c r="D797" s="15" t="str">
        <f>IF($C797="","",IF(COUNTIF(PRODUTOS!$B$6:$B$205,$C797)=0,"SKU NÃO CADASTRADO",INDEX(PRODUTOS!$A$6:$A$205,MATCH($C797,PRODUTOS!$B$6:$B$205,0))))</f>
        <v/>
      </c>
      <c r="E797" s="7"/>
      <c r="F797" s="8"/>
      <c r="G797" s="7"/>
      <c r="H797" s="7"/>
    </row>
    <row r="798" spans="1:8">
      <c r="A798" s="14"/>
      <c r="B798" s="7"/>
      <c r="C798" s="7"/>
      <c r="D798" s="15" t="str">
        <f>IF($C798="","",IF(COUNTIF(PRODUTOS!$B$6:$B$205,$C798)=0,"SKU NÃO CADASTRADO",INDEX(PRODUTOS!$A$6:$A$205,MATCH($C798,PRODUTOS!$B$6:$B$205,0))))</f>
        <v/>
      </c>
      <c r="E798" s="7"/>
      <c r="F798" s="8"/>
      <c r="G798" s="7"/>
      <c r="H798" s="7"/>
    </row>
    <row r="799" spans="1:8">
      <c r="A799" s="14"/>
      <c r="B799" s="7"/>
      <c r="C799" s="7"/>
      <c r="D799" s="15" t="str">
        <f>IF($C799="","",IF(COUNTIF(PRODUTOS!$B$6:$B$205,$C799)=0,"SKU NÃO CADASTRADO",INDEX(PRODUTOS!$A$6:$A$205,MATCH($C799,PRODUTOS!$B$6:$B$205,0))))</f>
        <v/>
      </c>
      <c r="E799" s="7"/>
      <c r="F799" s="8"/>
      <c r="G799" s="7"/>
      <c r="H799" s="7"/>
    </row>
    <row r="800" spans="1:8">
      <c r="A800" s="14"/>
      <c r="B800" s="7"/>
      <c r="C800" s="7"/>
      <c r="D800" s="15" t="str">
        <f>IF($C800="","",IF(COUNTIF(PRODUTOS!$B$6:$B$205,$C800)=0,"SKU NÃO CADASTRADO",INDEX(PRODUTOS!$A$6:$A$205,MATCH($C800,PRODUTOS!$B$6:$B$205,0))))</f>
        <v/>
      </c>
      <c r="E800" s="7"/>
      <c r="F800" s="8"/>
      <c r="G800" s="7"/>
      <c r="H800" s="7"/>
    </row>
    <row r="801" spans="1:8">
      <c r="A801" s="14"/>
      <c r="B801" s="7"/>
      <c r="C801" s="7"/>
      <c r="D801" s="15" t="str">
        <f>IF($C801="","",IF(COUNTIF(PRODUTOS!$B$6:$B$205,$C801)=0,"SKU NÃO CADASTRADO",INDEX(PRODUTOS!$A$6:$A$205,MATCH($C801,PRODUTOS!$B$6:$B$205,0))))</f>
        <v/>
      </c>
      <c r="E801" s="7"/>
      <c r="F801" s="8"/>
      <c r="G801" s="7"/>
      <c r="H801" s="7"/>
    </row>
    <row r="802" spans="1:8">
      <c r="A802" s="14"/>
      <c r="B802" s="7"/>
      <c r="C802" s="7"/>
      <c r="D802" s="15" t="str">
        <f>IF($C802="","",IF(COUNTIF(PRODUTOS!$B$6:$B$205,$C802)=0,"SKU NÃO CADASTRADO",INDEX(PRODUTOS!$A$6:$A$205,MATCH($C802,PRODUTOS!$B$6:$B$205,0))))</f>
        <v/>
      </c>
      <c r="E802" s="7"/>
      <c r="F802" s="8"/>
      <c r="G802" s="7"/>
      <c r="H802" s="7"/>
    </row>
    <row r="803" spans="1:8">
      <c r="A803" s="14"/>
      <c r="B803" s="7"/>
      <c r="C803" s="7"/>
      <c r="D803" s="15" t="str">
        <f>IF($C803="","",IF(COUNTIF(PRODUTOS!$B$6:$B$205,$C803)=0,"SKU NÃO CADASTRADO",INDEX(PRODUTOS!$A$6:$A$205,MATCH($C803,PRODUTOS!$B$6:$B$205,0))))</f>
        <v/>
      </c>
      <c r="E803" s="7"/>
      <c r="F803" s="8"/>
      <c r="G803" s="7"/>
      <c r="H803" s="7"/>
    </row>
    <row r="804" spans="1:8">
      <c r="A804" s="14"/>
      <c r="B804" s="7"/>
      <c r="C804" s="7"/>
      <c r="D804" s="15" t="str">
        <f>IF($C804="","",IF(COUNTIF(PRODUTOS!$B$6:$B$205,$C804)=0,"SKU NÃO CADASTRADO",INDEX(PRODUTOS!$A$6:$A$205,MATCH($C804,PRODUTOS!$B$6:$B$205,0))))</f>
        <v/>
      </c>
      <c r="E804" s="7"/>
      <c r="F804" s="8"/>
      <c r="G804" s="7"/>
      <c r="H804" s="7"/>
    </row>
    <row r="805" spans="1:8">
      <c r="A805" s="14"/>
      <c r="B805" s="7"/>
      <c r="C805" s="7"/>
      <c r="D805" s="15" t="str">
        <f>IF($C805="","",IF(COUNTIF(PRODUTOS!$B$6:$B$205,$C805)=0,"SKU NÃO CADASTRADO",INDEX(PRODUTOS!$A$6:$A$205,MATCH($C805,PRODUTOS!$B$6:$B$205,0))))</f>
        <v/>
      </c>
      <c r="E805" s="7"/>
      <c r="F805" s="8"/>
      <c r="G805" s="7"/>
      <c r="H805" s="7"/>
    </row>
    <row r="806" spans="1:8">
      <c r="A806" s="14"/>
      <c r="B806" s="7"/>
      <c r="C806" s="7"/>
      <c r="D806" s="15" t="str">
        <f>IF($C806="","",IF(COUNTIF(PRODUTOS!$B$6:$B$205,$C806)=0,"SKU NÃO CADASTRADO",INDEX(PRODUTOS!$A$6:$A$205,MATCH($C806,PRODUTOS!$B$6:$B$205,0))))</f>
        <v/>
      </c>
      <c r="E806" s="7"/>
      <c r="F806" s="8"/>
      <c r="G806" s="7"/>
      <c r="H806" s="7"/>
    </row>
    <row r="807" spans="1:8">
      <c r="A807" s="14"/>
      <c r="B807" s="7"/>
      <c r="C807" s="7"/>
      <c r="D807" s="15" t="str">
        <f>IF($C807="","",IF(COUNTIF(PRODUTOS!$B$6:$B$205,$C807)=0,"SKU NÃO CADASTRADO",INDEX(PRODUTOS!$A$6:$A$205,MATCH($C807,PRODUTOS!$B$6:$B$205,0))))</f>
        <v/>
      </c>
      <c r="E807" s="7"/>
      <c r="F807" s="8"/>
      <c r="G807" s="7"/>
      <c r="H807" s="7"/>
    </row>
    <row r="808" spans="1:8">
      <c r="A808" s="14"/>
      <c r="B808" s="7"/>
      <c r="C808" s="7"/>
      <c r="D808" s="15" t="str">
        <f>IF($C808="","",IF(COUNTIF(PRODUTOS!$B$6:$B$205,$C808)=0,"SKU NÃO CADASTRADO",INDEX(PRODUTOS!$A$6:$A$205,MATCH($C808,PRODUTOS!$B$6:$B$205,0))))</f>
        <v/>
      </c>
      <c r="E808" s="7"/>
      <c r="F808" s="8"/>
      <c r="G808" s="7"/>
      <c r="H808" s="7"/>
    </row>
    <row r="809" spans="1:8">
      <c r="A809" s="14"/>
      <c r="B809" s="7"/>
      <c r="C809" s="7"/>
      <c r="D809" s="15" t="str">
        <f>IF($C809="","",IF(COUNTIF(PRODUTOS!$B$6:$B$205,$C809)=0,"SKU NÃO CADASTRADO",INDEX(PRODUTOS!$A$6:$A$205,MATCH($C809,PRODUTOS!$B$6:$B$205,0))))</f>
        <v/>
      </c>
      <c r="E809" s="7"/>
      <c r="F809" s="8"/>
      <c r="G809" s="7"/>
      <c r="H809" s="7"/>
    </row>
    <row r="810" spans="1:8">
      <c r="A810" s="14"/>
      <c r="B810" s="7"/>
      <c r="C810" s="7"/>
      <c r="D810" s="15" t="str">
        <f>IF($C810="","",IF(COUNTIF(PRODUTOS!$B$6:$B$205,$C810)=0,"SKU NÃO CADASTRADO",INDEX(PRODUTOS!$A$6:$A$205,MATCH($C810,PRODUTOS!$B$6:$B$205,0))))</f>
        <v/>
      </c>
      <c r="E810" s="7"/>
      <c r="F810" s="8"/>
      <c r="G810" s="7"/>
      <c r="H810" s="7"/>
    </row>
    <row r="811" spans="1:8">
      <c r="A811" s="14"/>
      <c r="B811" s="7"/>
      <c r="C811" s="7"/>
      <c r="D811" s="15" t="str">
        <f>IF($C811="","",IF(COUNTIF(PRODUTOS!$B$6:$B$205,$C811)=0,"SKU NÃO CADASTRADO",INDEX(PRODUTOS!$A$6:$A$205,MATCH($C811,PRODUTOS!$B$6:$B$205,0))))</f>
        <v/>
      </c>
      <c r="E811" s="7"/>
      <c r="F811" s="8"/>
      <c r="G811" s="7"/>
      <c r="H811" s="7"/>
    </row>
    <row r="812" spans="1:8">
      <c r="A812" s="14"/>
      <c r="B812" s="7"/>
      <c r="C812" s="7"/>
      <c r="D812" s="15" t="str">
        <f>IF($C812="","",IF(COUNTIF(PRODUTOS!$B$6:$B$205,$C812)=0,"SKU NÃO CADASTRADO",INDEX(PRODUTOS!$A$6:$A$205,MATCH($C812,PRODUTOS!$B$6:$B$205,0))))</f>
        <v/>
      </c>
      <c r="E812" s="7"/>
      <c r="F812" s="8"/>
      <c r="G812" s="7"/>
      <c r="H812" s="7"/>
    </row>
    <row r="813" spans="1:8">
      <c r="A813" s="14"/>
      <c r="B813" s="7"/>
      <c r="C813" s="7"/>
      <c r="D813" s="15" t="str">
        <f>IF($C813="","",IF(COUNTIF(PRODUTOS!$B$6:$B$205,$C813)=0,"SKU NÃO CADASTRADO",INDEX(PRODUTOS!$A$6:$A$205,MATCH($C813,PRODUTOS!$B$6:$B$205,0))))</f>
        <v/>
      </c>
      <c r="E813" s="7"/>
      <c r="F813" s="8"/>
      <c r="G813" s="7"/>
      <c r="H813" s="7"/>
    </row>
    <row r="814" spans="1:8">
      <c r="A814" s="14"/>
      <c r="B814" s="7"/>
      <c r="C814" s="7"/>
      <c r="D814" s="15" t="str">
        <f>IF($C814="","",IF(COUNTIF(PRODUTOS!$B$6:$B$205,$C814)=0,"SKU NÃO CADASTRADO",INDEX(PRODUTOS!$A$6:$A$205,MATCH($C814,PRODUTOS!$B$6:$B$205,0))))</f>
        <v/>
      </c>
      <c r="E814" s="7"/>
      <c r="F814" s="8"/>
      <c r="G814" s="7"/>
      <c r="H814" s="7"/>
    </row>
    <row r="815" spans="1:8">
      <c r="A815" s="14"/>
      <c r="B815" s="7"/>
      <c r="C815" s="7"/>
      <c r="D815" s="15" t="str">
        <f>IF($C815="","",IF(COUNTIF(PRODUTOS!$B$6:$B$205,$C815)=0,"SKU NÃO CADASTRADO",INDEX(PRODUTOS!$A$6:$A$205,MATCH($C815,PRODUTOS!$B$6:$B$205,0))))</f>
        <v/>
      </c>
      <c r="E815" s="7"/>
      <c r="F815" s="8"/>
      <c r="G815" s="7"/>
      <c r="H815" s="7"/>
    </row>
    <row r="816" spans="1:8">
      <c r="A816" s="14"/>
      <c r="B816" s="7"/>
      <c r="C816" s="7"/>
      <c r="D816" s="15" t="str">
        <f>IF($C816="","",IF(COUNTIF(PRODUTOS!$B$6:$B$205,$C816)=0,"SKU NÃO CADASTRADO",INDEX(PRODUTOS!$A$6:$A$205,MATCH($C816,PRODUTOS!$B$6:$B$205,0))))</f>
        <v/>
      </c>
      <c r="E816" s="7"/>
      <c r="F816" s="8"/>
      <c r="G816" s="7"/>
      <c r="H816" s="7"/>
    </row>
    <row r="817" spans="1:8">
      <c r="A817" s="14"/>
      <c r="B817" s="7"/>
      <c r="C817" s="7"/>
      <c r="D817" s="15" t="str">
        <f>IF($C817="","",IF(COUNTIF(PRODUTOS!$B$6:$B$205,$C817)=0,"SKU NÃO CADASTRADO",INDEX(PRODUTOS!$A$6:$A$205,MATCH($C817,PRODUTOS!$B$6:$B$205,0))))</f>
        <v/>
      </c>
      <c r="E817" s="7"/>
      <c r="F817" s="8"/>
      <c r="G817" s="7"/>
      <c r="H817" s="7"/>
    </row>
    <row r="818" spans="1:8">
      <c r="A818" s="14"/>
      <c r="B818" s="7"/>
      <c r="C818" s="7"/>
      <c r="D818" s="15" t="str">
        <f>IF($C818="","",IF(COUNTIF(PRODUTOS!$B$6:$B$205,$C818)=0,"SKU NÃO CADASTRADO",INDEX(PRODUTOS!$A$6:$A$205,MATCH($C818,PRODUTOS!$B$6:$B$205,0))))</f>
        <v/>
      </c>
      <c r="E818" s="7"/>
      <c r="F818" s="8"/>
      <c r="G818" s="7"/>
      <c r="H818" s="7"/>
    </row>
    <row r="819" spans="1:8">
      <c r="A819" s="14"/>
      <c r="B819" s="7"/>
      <c r="C819" s="7"/>
      <c r="D819" s="15" t="str">
        <f>IF($C819="","",IF(COUNTIF(PRODUTOS!$B$6:$B$205,$C819)=0,"SKU NÃO CADASTRADO",INDEX(PRODUTOS!$A$6:$A$205,MATCH($C819,PRODUTOS!$B$6:$B$205,0))))</f>
        <v/>
      </c>
      <c r="E819" s="7"/>
      <c r="F819" s="8"/>
      <c r="G819" s="7"/>
      <c r="H819" s="7"/>
    </row>
    <row r="820" spans="1:8">
      <c r="A820" s="14"/>
      <c r="B820" s="7"/>
      <c r="C820" s="7"/>
      <c r="D820" s="15" t="str">
        <f>IF($C820="","",IF(COUNTIF(PRODUTOS!$B$6:$B$205,$C820)=0,"SKU NÃO CADASTRADO",INDEX(PRODUTOS!$A$6:$A$205,MATCH($C820,PRODUTOS!$B$6:$B$205,0))))</f>
        <v/>
      </c>
      <c r="E820" s="7"/>
      <c r="F820" s="8"/>
      <c r="G820" s="7"/>
      <c r="H820" s="7"/>
    </row>
    <row r="821" spans="1:8">
      <c r="A821" s="14"/>
      <c r="B821" s="7"/>
      <c r="C821" s="7"/>
      <c r="D821" s="15" t="str">
        <f>IF($C821="","",IF(COUNTIF(PRODUTOS!$B$6:$B$205,$C821)=0,"SKU NÃO CADASTRADO",INDEX(PRODUTOS!$A$6:$A$205,MATCH($C821,PRODUTOS!$B$6:$B$205,0))))</f>
        <v/>
      </c>
      <c r="E821" s="7"/>
      <c r="F821" s="8"/>
      <c r="G821" s="7"/>
      <c r="H821" s="7"/>
    </row>
    <row r="822" spans="1:8">
      <c r="A822" s="14"/>
      <c r="B822" s="7"/>
      <c r="C822" s="7"/>
      <c r="D822" s="15" t="str">
        <f>IF($C822="","",IF(COUNTIF(PRODUTOS!$B$6:$B$205,$C822)=0,"SKU NÃO CADASTRADO",INDEX(PRODUTOS!$A$6:$A$205,MATCH($C822,PRODUTOS!$B$6:$B$205,0))))</f>
        <v/>
      </c>
      <c r="E822" s="7"/>
      <c r="F822" s="8"/>
      <c r="G822" s="7"/>
      <c r="H822" s="7"/>
    </row>
    <row r="823" spans="1:8">
      <c r="A823" s="14"/>
      <c r="B823" s="7"/>
      <c r="C823" s="7"/>
      <c r="D823" s="15" t="str">
        <f>IF($C823="","",IF(COUNTIF(PRODUTOS!$B$6:$B$205,$C823)=0,"SKU NÃO CADASTRADO",INDEX(PRODUTOS!$A$6:$A$205,MATCH($C823,PRODUTOS!$B$6:$B$205,0))))</f>
        <v/>
      </c>
      <c r="E823" s="7"/>
      <c r="F823" s="8"/>
      <c r="G823" s="7"/>
      <c r="H823" s="7"/>
    </row>
    <row r="824" spans="1:8">
      <c r="A824" s="14"/>
      <c r="B824" s="7"/>
      <c r="C824" s="7"/>
      <c r="D824" s="15" t="str">
        <f>IF($C824="","",IF(COUNTIF(PRODUTOS!$B$6:$B$205,$C824)=0,"SKU NÃO CADASTRADO",INDEX(PRODUTOS!$A$6:$A$205,MATCH($C824,PRODUTOS!$B$6:$B$205,0))))</f>
        <v/>
      </c>
      <c r="E824" s="7"/>
      <c r="F824" s="8"/>
      <c r="G824" s="7"/>
      <c r="H824" s="7"/>
    </row>
    <row r="825" spans="1:8">
      <c r="A825" s="14"/>
      <c r="B825" s="7"/>
      <c r="C825" s="7"/>
      <c r="D825" s="15" t="str">
        <f>IF($C825="","",IF(COUNTIF(PRODUTOS!$B$6:$B$205,$C825)=0,"SKU NÃO CADASTRADO",INDEX(PRODUTOS!$A$6:$A$205,MATCH($C825,PRODUTOS!$B$6:$B$205,0))))</f>
        <v/>
      </c>
      <c r="E825" s="7"/>
      <c r="F825" s="8"/>
      <c r="G825" s="7"/>
      <c r="H825" s="7"/>
    </row>
    <row r="826" spans="1:8">
      <c r="A826" s="14"/>
      <c r="B826" s="7"/>
      <c r="C826" s="7"/>
      <c r="D826" s="15" t="str">
        <f>IF($C826="","",IF(COUNTIF(PRODUTOS!$B$6:$B$205,$C826)=0,"SKU NÃO CADASTRADO",INDEX(PRODUTOS!$A$6:$A$205,MATCH($C826,PRODUTOS!$B$6:$B$205,0))))</f>
        <v/>
      </c>
      <c r="E826" s="7"/>
      <c r="F826" s="8"/>
      <c r="G826" s="7"/>
      <c r="H826" s="7"/>
    </row>
    <row r="827" spans="1:8">
      <c r="A827" s="14"/>
      <c r="B827" s="7"/>
      <c r="C827" s="7"/>
      <c r="D827" s="15" t="str">
        <f>IF($C827="","",IF(COUNTIF(PRODUTOS!$B$6:$B$205,$C827)=0,"SKU NÃO CADASTRADO",INDEX(PRODUTOS!$A$6:$A$205,MATCH($C827,PRODUTOS!$B$6:$B$205,0))))</f>
        <v/>
      </c>
      <c r="E827" s="7"/>
      <c r="F827" s="8"/>
      <c r="G827" s="7"/>
      <c r="H827" s="7"/>
    </row>
    <row r="828" spans="1:8">
      <c r="A828" s="14"/>
      <c r="B828" s="7"/>
      <c r="C828" s="7"/>
      <c r="D828" s="15" t="str">
        <f>IF($C828="","",IF(COUNTIF(PRODUTOS!$B$6:$B$205,$C828)=0,"SKU NÃO CADASTRADO",INDEX(PRODUTOS!$A$6:$A$205,MATCH($C828,PRODUTOS!$B$6:$B$205,0))))</f>
        <v/>
      </c>
      <c r="E828" s="7"/>
      <c r="F828" s="8"/>
      <c r="G828" s="7"/>
      <c r="H828" s="7"/>
    </row>
    <row r="829" spans="1:8">
      <c r="A829" s="14"/>
      <c r="B829" s="7"/>
      <c r="C829" s="7"/>
      <c r="D829" s="15" t="str">
        <f>IF($C829="","",IF(COUNTIF(PRODUTOS!$B$6:$B$205,$C829)=0,"SKU NÃO CADASTRADO",INDEX(PRODUTOS!$A$6:$A$205,MATCH($C829,PRODUTOS!$B$6:$B$205,0))))</f>
        <v/>
      </c>
      <c r="E829" s="7"/>
      <c r="F829" s="8"/>
      <c r="G829" s="7"/>
      <c r="H829" s="7"/>
    </row>
    <row r="830" spans="1:8">
      <c r="A830" s="14"/>
      <c r="B830" s="7"/>
      <c r="C830" s="7"/>
      <c r="D830" s="15" t="str">
        <f>IF($C830="","",IF(COUNTIF(PRODUTOS!$B$6:$B$205,$C830)=0,"SKU NÃO CADASTRADO",INDEX(PRODUTOS!$A$6:$A$205,MATCH($C830,PRODUTOS!$B$6:$B$205,0))))</f>
        <v/>
      </c>
      <c r="E830" s="7"/>
      <c r="F830" s="8"/>
      <c r="G830" s="7"/>
      <c r="H830" s="7"/>
    </row>
    <row r="831" spans="1:8">
      <c r="A831" s="14"/>
      <c r="B831" s="7"/>
      <c r="C831" s="7"/>
      <c r="D831" s="15" t="str">
        <f>IF($C831="","",IF(COUNTIF(PRODUTOS!$B$6:$B$205,$C831)=0,"SKU NÃO CADASTRADO",INDEX(PRODUTOS!$A$6:$A$205,MATCH($C831,PRODUTOS!$B$6:$B$205,0))))</f>
        <v/>
      </c>
      <c r="E831" s="7"/>
      <c r="F831" s="8"/>
      <c r="G831" s="7"/>
      <c r="H831" s="7"/>
    </row>
    <row r="832" spans="1:8">
      <c r="A832" s="14"/>
      <c r="B832" s="7"/>
      <c r="C832" s="7"/>
      <c r="D832" s="15" t="str">
        <f>IF($C832="","",IF(COUNTIF(PRODUTOS!$B$6:$B$205,$C832)=0,"SKU NÃO CADASTRADO",INDEX(PRODUTOS!$A$6:$A$205,MATCH($C832,PRODUTOS!$B$6:$B$205,0))))</f>
        <v/>
      </c>
      <c r="E832" s="7"/>
      <c r="F832" s="8"/>
      <c r="G832" s="7"/>
      <c r="H832" s="7"/>
    </row>
    <row r="833" spans="1:8">
      <c r="A833" s="14"/>
      <c r="B833" s="7"/>
      <c r="C833" s="7"/>
      <c r="D833" s="15" t="str">
        <f>IF($C833="","",IF(COUNTIF(PRODUTOS!$B$6:$B$205,$C833)=0,"SKU NÃO CADASTRADO",INDEX(PRODUTOS!$A$6:$A$205,MATCH($C833,PRODUTOS!$B$6:$B$205,0))))</f>
        <v/>
      </c>
      <c r="E833" s="7"/>
      <c r="F833" s="8"/>
      <c r="G833" s="7"/>
      <c r="H833" s="7"/>
    </row>
    <row r="834" spans="1:8">
      <c r="A834" s="14"/>
      <c r="B834" s="7"/>
      <c r="C834" s="7"/>
      <c r="D834" s="15" t="str">
        <f>IF($C834="","",IF(COUNTIF(PRODUTOS!$B$6:$B$205,$C834)=0,"SKU NÃO CADASTRADO",INDEX(PRODUTOS!$A$6:$A$205,MATCH($C834,PRODUTOS!$B$6:$B$205,0))))</f>
        <v/>
      </c>
      <c r="E834" s="7"/>
      <c r="F834" s="8"/>
      <c r="G834" s="7"/>
      <c r="H834" s="7"/>
    </row>
    <row r="835" spans="1:8">
      <c r="A835" s="14"/>
      <c r="B835" s="7"/>
      <c r="C835" s="7"/>
      <c r="D835" s="15" t="str">
        <f>IF($C835="","",IF(COUNTIF(PRODUTOS!$B$6:$B$205,$C835)=0,"SKU NÃO CADASTRADO",INDEX(PRODUTOS!$A$6:$A$205,MATCH($C835,PRODUTOS!$B$6:$B$205,0))))</f>
        <v/>
      </c>
      <c r="E835" s="7"/>
      <c r="F835" s="8"/>
      <c r="G835" s="7"/>
      <c r="H835" s="7"/>
    </row>
    <row r="836" spans="1:8">
      <c r="A836" s="14"/>
      <c r="B836" s="7"/>
      <c r="C836" s="7"/>
      <c r="D836" s="15" t="str">
        <f>IF($C836="","",IF(COUNTIF(PRODUTOS!$B$6:$B$205,$C836)=0,"SKU NÃO CADASTRADO",INDEX(PRODUTOS!$A$6:$A$205,MATCH($C836,PRODUTOS!$B$6:$B$205,0))))</f>
        <v/>
      </c>
      <c r="E836" s="7"/>
      <c r="F836" s="8"/>
      <c r="G836" s="7"/>
      <c r="H836" s="7"/>
    </row>
    <row r="837" spans="1:8">
      <c r="A837" s="14"/>
      <c r="B837" s="7"/>
      <c r="C837" s="7"/>
      <c r="D837" s="15" t="str">
        <f>IF($C837="","",IF(COUNTIF(PRODUTOS!$B$6:$B$205,$C837)=0,"SKU NÃO CADASTRADO",INDEX(PRODUTOS!$A$6:$A$205,MATCH($C837,PRODUTOS!$B$6:$B$205,0))))</f>
        <v/>
      </c>
      <c r="E837" s="7"/>
      <c r="F837" s="8"/>
      <c r="G837" s="7"/>
      <c r="H837" s="7"/>
    </row>
    <row r="838" spans="1:8">
      <c r="A838" s="14"/>
      <c r="B838" s="7"/>
      <c r="C838" s="7"/>
      <c r="D838" s="15" t="str">
        <f>IF($C838="","",IF(COUNTIF(PRODUTOS!$B$6:$B$205,$C838)=0,"SKU NÃO CADASTRADO",INDEX(PRODUTOS!$A$6:$A$205,MATCH($C838,PRODUTOS!$B$6:$B$205,0))))</f>
        <v/>
      </c>
      <c r="E838" s="7"/>
      <c r="F838" s="8"/>
      <c r="G838" s="7"/>
      <c r="H838" s="7"/>
    </row>
    <row r="839" spans="1:8">
      <c r="A839" s="14"/>
      <c r="B839" s="7"/>
      <c r="C839" s="7"/>
      <c r="D839" s="15" t="str">
        <f>IF($C839="","",IF(COUNTIF(PRODUTOS!$B$6:$B$205,$C839)=0,"SKU NÃO CADASTRADO",INDEX(PRODUTOS!$A$6:$A$205,MATCH($C839,PRODUTOS!$B$6:$B$205,0))))</f>
        <v/>
      </c>
      <c r="E839" s="7"/>
      <c r="F839" s="8"/>
      <c r="G839" s="7"/>
      <c r="H839" s="7"/>
    </row>
    <row r="840" spans="1:8">
      <c r="A840" s="14"/>
      <c r="B840" s="7"/>
      <c r="C840" s="7"/>
      <c r="D840" s="15" t="str">
        <f>IF($C840="","",IF(COUNTIF(PRODUTOS!$B$6:$B$205,$C840)=0,"SKU NÃO CADASTRADO",INDEX(PRODUTOS!$A$6:$A$205,MATCH($C840,PRODUTOS!$B$6:$B$205,0))))</f>
        <v/>
      </c>
      <c r="E840" s="7"/>
      <c r="F840" s="8"/>
      <c r="G840" s="7"/>
      <c r="H840" s="7"/>
    </row>
    <row r="841" spans="1:8">
      <c r="A841" s="14"/>
      <c r="B841" s="7"/>
      <c r="C841" s="7"/>
      <c r="D841" s="15" t="str">
        <f>IF($C841="","",IF(COUNTIF(PRODUTOS!$B$6:$B$205,$C841)=0,"SKU NÃO CADASTRADO",INDEX(PRODUTOS!$A$6:$A$205,MATCH($C841,PRODUTOS!$B$6:$B$205,0))))</f>
        <v/>
      </c>
      <c r="E841" s="7"/>
      <c r="F841" s="8"/>
      <c r="G841" s="7"/>
      <c r="H841" s="7"/>
    </row>
    <row r="842" spans="1:8">
      <c r="A842" s="14"/>
      <c r="B842" s="7"/>
      <c r="C842" s="7"/>
      <c r="D842" s="15" t="str">
        <f>IF($C842="","",IF(COUNTIF(PRODUTOS!$B$6:$B$205,$C842)=0,"SKU NÃO CADASTRADO",INDEX(PRODUTOS!$A$6:$A$205,MATCH($C842,PRODUTOS!$B$6:$B$205,0))))</f>
        <v/>
      </c>
      <c r="E842" s="7"/>
      <c r="F842" s="8"/>
      <c r="G842" s="7"/>
      <c r="H842" s="7"/>
    </row>
    <row r="843" spans="1:8">
      <c r="A843" s="14"/>
      <c r="B843" s="7"/>
      <c r="C843" s="7"/>
      <c r="D843" s="15" t="str">
        <f>IF($C843="","",IF(COUNTIF(PRODUTOS!$B$6:$B$205,$C843)=0,"SKU NÃO CADASTRADO",INDEX(PRODUTOS!$A$6:$A$205,MATCH($C843,PRODUTOS!$B$6:$B$205,0))))</f>
        <v/>
      </c>
      <c r="E843" s="7"/>
      <c r="F843" s="8"/>
      <c r="G843" s="7"/>
      <c r="H843" s="7"/>
    </row>
    <row r="844" spans="1:8">
      <c r="A844" s="14"/>
      <c r="B844" s="7"/>
      <c r="C844" s="7"/>
      <c r="D844" s="15" t="str">
        <f>IF($C844="","",IF(COUNTIF(PRODUTOS!$B$6:$B$205,$C844)=0,"SKU NÃO CADASTRADO",INDEX(PRODUTOS!$A$6:$A$205,MATCH($C844,PRODUTOS!$B$6:$B$205,0))))</f>
        <v/>
      </c>
      <c r="E844" s="7"/>
      <c r="F844" s="8"/>
      <c r="G844" s="7"/>
      <c r="H844" s="7"/>
    </row>
    <row r="845" spans="1:8">
      <c r="A845" s="14"/>
      <c r="B845" s="7"/>
      <c r="C845" s="7"/>
      <c r="D845" s="15" t="str">
        <f>IF($C845="","",IF(COUNTIF(PRODUTOS!$B$6:$B$205,$C845)=0,"SKU NÃO CADASTRADO",INDEX(PRODUTOS!$A$6:$A$205,MATCH($C845,PRODUTOS!$B$6:$B$205,0))))</f>
        <v/>
      </c>
      <c r="E845" s="7"/>
      <c r="F845" s="8"/>
      <c r="G845" s="7"/>
      <c r="H845" s="7"/>
    </row>
    <row r="846" spans="1:8">
      <c r="A846" s="14"/>
      <c r="B846" s="7"/>
      <c r="C846" s="7"/>
      <c r="D846" s="15" t="str">
        <f>IF($C846="","",IF(COUNTIF(PRODUTOS!$B$6:$B$205,$C846)=0,"SKU NÃO CADASTRADO",INDEX(PRODUTOS!$A$6:$A$205,MATCH($C846,PRODUTOS!$B$6:$B$205,0))))</f>
        <v/>
      </c>
      <c r="E846" s="7"/>
      <c r="F846" s="8"/>
      <c r="G846" s="7"/>
      <c r="H846" s="7"/>
    </row>
    <row r="847" spans="1:8">
      <c r="A847" s="14"/>
      <c r="B847" s="7"/>
      <c r="C847" s="7"/>
      <c r="D847" s="15" t="str">
        <f>IF($C847="","",IF(COUNTIF(PRODUTOS!$B$6:$B$205,$C847)=0,"SKU NÃO CADASTRADO",INDEX(PRODUTOS!$A$6:$A$205,MATCH($C847,PRODUTOS!$B$6:$B$205,0))))</f>
        <v/>
      </c>
      <c r="E847" s="7"/>
      <c r="F847" s="8"/>
      <c r="G847" s="7"/>
      <c r="H847" s="7"/>
    </row>
    <row r="848" spans="1:8">
      <c r="A848" s="14"/>
      <c r="B848" s="7"/>
      <c r="C848" s="7"/>
      <c r="D848" s="15" t="str">
        <f>IF($C848="","",IF(COUNTIF(PRODUTOS!$B$6:$B$205,$C848)=0,"SKU NÃO CADASTRADO",INDEX(PRODUTOS!$A$6:$A$205,MATCH($C848,PRODUTOS!$B$6:$B$205,0))))</f>
        <v/>
      </c>
      <c r="E848" s="7"/>
      <c r="F848" s="8"/>
      <c r="G848" s="7"/>
      <c r="H848" s="7"/>
    </row>
    <row r="849" spans="1:8">
      <c r="A849" s="14"/>
      <c r="B849" s="7"/>
      <c r="C849" s="7"/>
      <c r="D849" s="15" t="str">
        <f>IF($C849="","",IF(COUNTIF(PRODUTOS!$B$6:$B$205,$C849)=0,"SKU NÃO CADASTRADO",INDEX(PRODUTOS!$A$6:$A$205,MATCH($C849,PRODUTOS!$B$6:$B$205,0))))</f>
        <v/>
      </c>
      <c r="E849" s="7"/>
      <c r="F849" s="8"/>
      <c r="G849" s="7"/>
      <c r="H849" s="7"/>
    </row>
    <row r="850" spans="1:8">
      <c r="A850" s="14"/>
      <c r="B850" s="7"/>
      <c r="C850" s="7"/>
      <c r="D850" s="15" t="str">
        <f>IF($C850="","",IF(COUNTIF(PRODUTOS!$B$6:$B$205,$C850)=0,"SKU NÃO CADASTRADO",INDEX(PRODUTOS!$A$6:$A$205,MATCH($C850,PRODUTOS!$B$6:$B$205,0))))</f>
        <v/>
      </c>
      <c r="E850" s="7"/>
      <c r="F850" s="8"/>
      <c r="G850" s="7"/>
      <c r="H850" s="7"/>
    </row>
    <row r="851" spans="1:8">
      <c r="A851" s="14"/>
      <c r="B851" s="7"/>
      <c r="C851" s="7"/>
      <c r="D851" s="15" t="str">
        <f>IF($C851="","",IF(COUNTIF(PRODUTOS!$B$6:$B$205,$C851)=0,"SKU NÃO CADASTRADO",INDEX(PRODUTOS!$A$6:$A$205,MATCH($C851,PRODUTOS!$B$6:$B$205,0))))</f>
        <v/>
      </c>
      <c r="E851" s="7"/>
      <c r="F851" s="8"/>
      <c r="G851" s="7"/>
      <c r="H851" s="7"/>
    </row>
    <row r="852" spans="1:8">
      <c r="A852" s="14"/>
      <c r="B852" s="7"/>
      <c r="C852" s="7"/>
      <c r="D852" s="15" t="str">
        <f>IF($C852="","",IF(COUNTIF(PRODUTOS!$B$6:$B$205,$C852)=0,"SKU NÃO CADASTRADO",INDEX(PRODUTOS!$A$6:$A$205,MATCH($C852,PRODUTOS!$B$6:$B$205,0))))</f>
        <v/>
      </c>
      <c r="E852" s="7"/>
      <c r="F852" s="8"/>
      <c r="G852" s="7"/>
      <c r="H852" s="7"/>
    </row>
    <row r="853" spans="1:8">
      <c r="A853" s="14"/>
      <c r="B853" s="7"/>
      <c r="C853" s="7"/>
      <c r="D853" s="15" t="str">
        <f>IF($C853="","",IF(COUNTIF(PRODUTOS!$B$6:$B$205,$C853)=0,"SKU NÃO CADASTRADO",INDEX(PRODUTOS!$A$6:$A$205,MATCH($C853,PRODUTOS!$B$6:$B$205,0))))</f>
        <v/>
      </c>
      <c r="E853" s="7"/>
      <c r="F853" s="8"/>
      <c r="G853" s="7"/>
      <c r="H853" s="7"/>
    </row>
    <row r="854" spans="1:8">
      <c r="A854" s="14"/>
      <c r="B854" s="7"/>
      <c r="C854" s="7"/>
      <c r="D854" s="15" t="str">
        <f>IF($C854="","",IF(COUNTIF(PRODUTOS!$B$6:$B$205,$C854)=0,"SKU NÃO CADASTRADO",INDEX(PRODUTOS!$A$6:$A$205,MATCH($C854,PRODUTOS!$B$6:$B$205,0))))</f>
        <v/>
      </c>
      <c r="E854" s="7"/>
      <c r="F854" s="8"/>
      <c r="G854" s="7"/>
      <c r="H854" s="7"/>
    </row>
    <row r="855" spans="1:8">
      <c r="A855" s="14"/>
      <c r="B855" s="7"/>
      <c r="C855" s="7"/>
      <c r="D855" s="15" t="str">
        <f>IF($C855="","",IF(COUNTIF(PRODUTOS!$B$6:$B$205,$C855)=0,"SKU NÃO CADASTRADO",INDEX(PRODUTOS!$A$6:$A$205,MATCH($C855,PRODUTOS!$B$6:$B$205,0))))</f>
        <v/>
      </c>
      <c r="E855" s="7"/>
      <c r="F855" s="8"/>
      <c r="G855" s="7"/>
      <c r="H855" s="7"/>
    </row>
    <row r="856" spans="1:8">
      <c r="A856" s="14"/>
      <c r="B856" s="7"/>
      <c r="C856" s="7"/>
      <c r="D856" s="15" t="str">
        <f>IF($C856="","",IF(COUNTIF(PRODUTOS!$B$6:$B$205,$C856)=0,"SKU NÃO CADASTRADO",INDEX(PRODUTOS!$A$6:$A$205,MATCH($C856,PRODUTOS!$B$6:$B$205,0))))</f>
        <v/>
      </c>
      <c r="E856" s="7"/>
      <c r="F856" s="8"/>
      <c r="G856" s="7"/>
      <c r="H856" s="7"/>
    </row>
    <row r="857" spans="1:8">
      <c r="A857" s="14"/>
      <c r="B857" s="7"/>
      <c r="C857" s="7"/>
      <c r="D857" s="15" t="str">
        <f>IF($C857="","",IF(COUNTIF(PRODUTOS!$B$6:$B$205,$C857)=0,"SKU NÃO CADASTRADO",INDEX(PRODUTOS!$A$6:$A$205,MATCH($C857,PRODUTOS!$B$6:$B$205,0))))</f>
        <v/>
      </c>
      <c r="E857" s="7"/>
      <c r="F857" s="8"/>
      <c r="G857" s="7"/>
      <c r="H857" s="7"/>
    </row>
    <row r="858" spans="1:8">
      <c r="A858" s="14"/>
      <c r="B858" s="7"/>
      <c r="C858" s="7"/>
      <c r="D858" s="15" t="str">
        <f>IF($C858="","",IF(COUNTIF(PRODUTOS!$B$6:$B$205,$C858)=0,"SKU NÃO CADASTRADO",INDEX(PRODUTOS!$A$6:$A$205,MATCH($C858,PRODUTOS!$B$6:$B$205,0))))</f>
        <v/>
      </c>
      <c r="E858" s="7"/>
      <c r="F858" s="8"/>
      <c r="G858" s="7"/>
      <c r="H858" s="7"/>
    </row>
    <row r="859" spans="1:8">
      <c r="A859" s="14"/>
      <c r="B859" s="7"/>
      <c r="C859" s="7"/>
      <c r="D859" s="15" t="str">
        <f>IF($C859="","",IF(COUNTIF(PRODUTOS!$B$6:$B$205,$C859)=0,"SKU NÃO CADASTRADO",INDEX(PRODUTOS!$A$6:$A$205,MATCH($C859,PRODUTOS!$B$6:$B$205,0))))</f>
        <v/>
      </c>
      <c r="E859" s="7"/>
      <c r="F859" s="8"/>
      <c r="G859" s="7"/>
      <c r="H859" s="7"/>
    </row>
    <row r="860" spans="1:8">
      <c r="A860" s="14"/>
      <c r="B860" s="7"/>
      <c r="C860" s="7"/>
      <c r="D860" s="15" t="str">
        <f>IF($C860="","",IF(COUNTIF(PRODUTOS!$B$6:$B$205,$C860)=0,"SKU NÃO CADASTRADO",INDEX(PRODUTOS!$A$6:$A$205,MATCH($C860,PRODUTOS!$B$6:$B$205,0))))</f>
        <v/>
      </c>
      <c r="E860" s="7"/>
      <c r="F860" s="8"/>
      <c r="G860" s="7"/>
      <c r="H860" s="7"/>
    </row>
    <row r="861" spans="1:8">
      <c r="A861" s="14"/>
      <c r="B861" s="7"/>
      <c r="C861" s="7"/>
      <c r="D861" s="15" t="str">
        <f>IF($C861="","",IF(COUNTIF(PRODUTOS!$B$6:$B$205,$C861)=0,"SKU NÃO CADASTRADO",INDEX(PRODUTOS!$A$6:$A$205,MATCH($C861,PRODUTOS!$B$6:$B$205,0))))</f>
        <v/>
      </c>
      <c r="E861" s="7"/>
      <c r="F861" s="8"/>
      <c r="G861" s="7"/>
      <c r="H861" s="7"/>
    </row>
    <row r="862" spans="1:8">
      <c r="A862" s="14"/>
      <c r="B862" s="7"/>
      <c r="C862" s="7"/>
      <c r="D862" s="15" t="str">
        <f>IF($C862="","",IF(COUNTIF(PRODUTOS!$B$6:$B$205,$C862)=0,"SKU NÃO CADASTRADO",INDEX(PRODUTOS!$A$6:$A$205,MATCH($C862,PRODUTOS!$B$6:$B$205,0))))</f>
        <v/>
      </c>
      <c r="E862" s="7"/>
      <c r="F862" s="8"/>
      <c r="G862" s="7"/>
      <c r="H862" s="7"/>
    </row>
    <row r="863" spans="1:8">
      <c r="A863" s="14"/>
      <c r="B863" s="7"/>
      <c r="C863" s="7"/>
      <c r="D863" s="15" t="str">
        <f>IF($C863="","",IF(COUNTIF(PRODUTOS!$B$6:$B$205,$C863)=0,"SKU NÃO CADASTRADO",INDEX(PRODUTOS!$A$6:$A$205,MATCH($C863,PRODUTOS!$B$6:$B$205,0))))</f>
        <v/>
      </c>
      <c r="E863" s="7"/>
      <c r="F863" s="8"/>
      <c r="G863" s="7"/>
      <c r="H863" s="7"/>
    </row>
    <row r="864" spans="1:8">
      <c r="A864" s="14"/>
      <c r="B864" s="7"/>
      <c r="C864" s="7"/>
      <c r="D864" s="15" t="str">
        <f>IF($C864="","",IF(COUNTIF(PRODUTOS!$B$6:$B$205,$C864)=0,"SKU NÃO CADASTRADO",INDEX(PRODUTOS!$A$6:$A$205,MATCH($C864,PRODUTOS!$B$6:$B$205,0))))</f>
        <v/>
      </c>
      <c r="E864" s="7"/>
      <c r="F864" s="8"/>
      <c r="G864" s="7"/>
      <c r="H864" s="7"/>
    </row>
    <row r="865" spans="1:8">
      <c r="A865" s="14"/>
      <c r="B865" s="7"/>
      <c r="C865" s="7"/>
      <c r="D865" s="15" t="str">
        <f>IF($C865="","",IF(COUNTIF(PRODUTOS!$B$6:$B$205,$C865)=0,"SKU NÃO CADASTRADO",INDEX(PRODUTOS!$A$6:$A$205,MATCH($C865,PRODUTOS!$B$6:$B$205,0))))</f>
        <v/>
      </c>
      <c r="E865" s="7"/>
      <c r="F865" s="8"/>
      <c r="G865" s="7"/>
      <c r="H865" s="7"/>
    </row>
    <row r="866" spans="1:8">
      <c r="A866" s="14"/>
      <c r="B866" s="7"/>
      <c r="C866" s="7"/>
      <c r="D866" s="15" t="str">
        <f>IF($C866="","",IF(COUNTIF(PRODUTOS!$B$6:$B$205,$C866)=0,"SKU NÃO CADASTRADO",INDEX(PRODUTOS!$A$6:$A$205,MATCH($C866,PRODUTOS!$B$6:$B$205,0))))</f>
        <v/>
      </c>
      <c r="E866" s="7"/>
      <c r="F866" s="8"/>
      <c r="G866" s="7"/>
      <c r="H866" s="7"/>
    </row>
    <row r="867" spans="1:8">
      <c r="A867" s="14"/>
      <c r="B867" s="7"/>
      <c r="C867" s="7"/>
      <c r="D867" s="15" t="str">
        <f>IF($C867="","",IF(COUNTIF(PRODUTOS!$B$6:$B$205,$C867)=0,"SKU NÃO CADASTRADO",INDEX(PRODUTOS!$A$6:$A$205,MATCH($C867,PRODUTOS!$B$6:$B$205,0))))</f>
        <v/>
      </c>
      <c r="E867" s="7"/>
      <c r="F867" s="8"/>
      <c r="G867" s="7"/>
      <c r="H867" s="7"/>
    </row>
    <row r="868" spans="1:8">
      <c r="A868" s="14"/>
      <c r="B868" s="7"/>
      <c r="C868" s="7"/>
      <c r="D868" s="15" t="str">
        <f>IF($C868="","",IF(COUNTIF(PRODUTOS!$B$6:$B$205,$C868)=0,"SKU NÃO CADASTRADO",INDEX(PRODUTOS!$A$6:$A$205,MATCH($C868,PRODUTOS!$B$6:$B$205,0))))</f>
        <v/>
      </c>
      <c r="E868" s="7"/>
      <c r="F868" s="8"/>
      <c r="G868" s="7"/>
      <c r="H868" s="7"/>
    </row>
    <row r="869" spans="1:8">
      <c r="A869" s="14"/>
      <c r="B869" s="7"/>
      <c r="C869" s="7"/>
      <c r="D869" s="15" t="str">
        <f>IF($C869="","",IF(COUNTIF(PRODUTOS!$B$6:$B$205,$C869)=0,"SKU NÃO CADASTRADO",INDEX(PRODUTOS!$A$6:$A$205,MATCH($C869,PRODUTOS!$B$6:$B$205,0))))</f>
        <v/>
      </c>
      <c r="E869" s="7"/>
      <c r="F869" s="8"/>
      <c r="G869" s="7"/>
      <c r="H869" s="7"/>
    </row>
    <row r="870" spans="1:8">
      <c r="A870" s="14"/>
      <c r="B870" s="7"/>
      <c r="C870" s="7"/>
      <c r="D870" s="15" t="str">
        <f>IF($C870="","",IF(COUNTIF(PRODUTOS!$B$6:$B$205,$C870)=0,"SKU NÃO CADASTRADO",INDEX(PRODUTOS!$A$6:$A$205,MATCH($C870,PRODUTOS!$B$6:$B$205,0))))</f>
        <v/>
      </c>
      <c r="E870" s="7"/>
      <c r="F870" s="8"/>
      <c r="G870" s="7"/>
      <c r="H870" s="7"/>
    </row>
    <row r="871" spans="1:8">
      <c r="A871" s="14"/>
      <c r="B871" s="7"/>
      <c r="C871" s="7"/>
      <c r="D871" s="15" t="str">
        <f>IF($C871="","",IF(COUNTIF(PRODUTOS!$B$6:$B$205,$C871)=0,"SKU NÃO CADASTRADO",INDEX(PRODUTOS!$A$6:$A$205,MATCH($C871,PRODUTOS!$B$6:$B$205,0))))</f>
        <v/>
      </c>
      <c r="E871" s="7"/>
      <c r="F871" s="8"/>
      <c r="G871" s="7"/>
      <c r="H871" s="7"/>
    </row>
    <row r="872" spans="1:8">
      <c r="A872" s="14"/>
      <c r="B872" s="7"/>
      <c r="C872" s="7"/>
      <c r="D872" s="15" t="str">
        <f>IF($C872="","",IF(COUNTIF(PRODUTOS!$B$6:$B$205,$C872)=0,"SKU NÃO CADASTRADO",INDEX(PRODUTOS!$A$6:$A$205,MATCH($C872,PRODUTOS!$B$6:$B$205,0))))</f>
        <v/>
      </c>
      <c r="E872" s="7"/>
      <c r="F872" s="8"/>
      <c r="G872" s="7"/>
      <c r="H872" s="7"/>
    </row>
    <row r="873" spans="1:8">
      <c r="A873" s="14"/>
      <c r="B873" s="7"/>
      <c r="C873" s="7"/>
      <c r="D873" s="15" t="str">
        <f>IF($C873="","",IF(COUNTIF(PRODUTOS!$B$6:$B$205,$C873)=0,"SKU NÃO CADASTRADO",INDEX(PRODUTOS!$A$6:$A$205,MATCH($C873,PRODUTOS!$B$6:$B$205,0))))</f>
        <v/>
      </c>
      <c r="E873" s="7"/>
      <c r="F873" s="8"/>
      <c r="G873" s="7"/>
      <c r="H873" s="7"/>
    </row>
    <row r="874" spans="1:8">
      <c r="A874" s="14"/>
      <c r="B874" s="7"/>
      <c r="C874" s="7"/>
      <c r="D874" s="15" t="str">
        <f>IF($C874="","",IF(COUNTIF(PRODUTOS!$B$6:$B$205,$C874)=0,"SKU NÃO CADASTRADO",INDEX(PRODUTOS!$A$6:$A$205,MATCH($C874,PRODUTOS!$B$6:$B$205,0))))</f>
        <v/>
      </c>
      <c r="E874" s="7"/>
      <c r="F874" s="8"/>
      <c r="G874" s="7"/>
      <c r="H874" s="7"/>
    </row>
    <row r="875" spans="1:8">
      <c r="A875" s="14"/>
      <c r="B875" s="7"/>
      <c r="C875" s="7"/>
      <c r="D875" s="15" t="str">
        <f>IF($C875="","",IF(COUNTIF(PRODUTOS!$B$6:$B$205,$C875)=0,"SKU NÃO CADASTRADO",INDEX(PRODUTOS!$A$6:$A$205,MATCH($C875,PRODUTOS!$B$6:$B$205,0))))</f>
        <v/>
      </c>
      <c r="E875" s="7"/>
      <c r="F875" s="8"/>
      <c r="G875" s="7"/>
      <c r="H875" s="7"/>
    </row>
    <row r="876" spans="1:8">
      <c r="A876" s="14"/>
      <c r="B876" s="7"/>
      <c r="C876" s="7"/>
      <c r="D876" s="15" t="str">
        <f>IF($C876="","",IF(COUNTIF(PRODUTOS!$B$6:$B$205,$C876)=0,"SKU NÃO CADASTRADO",INDEX(PRODUTOS!$A$6:$A$205,MATCH($C876,PRODUTOS!$B$6:$B$205,0))))</f>
        <v/>
      </c>
      <c r="E876" s="7"/>
      <c r="F876" s="8"/>
      <c r="G876" s="7"/>
      <c r="H876" s="7"/>
    </row>
    <row r="877" spans="1:8">
      <c r="A877" s="14"/>
      <c r="B877" s="7"/>
      <c r="C877" s="7"/>
      <c r="D877" s="15" t="str">
        <f>IF($C877="","",IF(COUNTIF(PRODUTOS!$B$6:$B$205,$C877)=0,"SKU NÃO CADASTRADO",INDEX(PRODUTOS!$A$6:$A$205,MATCH($C877,PRODUTOS!$B$6:$B$205,0))))</f>
        <v/>
      </c>
      <c r="E877" s="7"/>
      <c r="F877" s="8"/>
      <c r="G877" s="7"/>
      <c r="H877" s="7"/>
    </row>
    <row r="878" spans="1:8">
      <c r="A878" s="14"/>
      <c r="B878" s="7"/>
      <c r="C878" s="7"/>
      <c r="D878" s="15" t="str">
        <f>IF($C878="","",IF(COUNTIF(PRODUTOS!$B$6:$B$205,$C878)=0,"SKU NÃO CADASTRADO",INDEX(PRODUTOS!$A$6:$A$205,MATCH($C878,PRODUTOS!$B$6:$B$205,0))))</f>
        <v/>
      </c>
      <c r="E878" s="7"/>
      <c r="F878" s="8"/>
      <c r="G878" s="7"/>
      <c r="H878" s="7"/>
    </row>
    <row r="879" spans="1:8">
      <c r="A879" s="14"/>
      <c r="B879" s="7"/>
      <c r="C879" s="7"/>
      <c r="D879" s="15" t="str">
        <f>IF($C879="","",IF(COUNTIF(PRODUTOS!$B$6:$B$205,$C879)=0,"SKU NÃO CADASTRADO",INDEX(PRODUTOS!$A$6:$A$205,MATCH($C879,PRODUTOS!$B$6:$B$205,0))))</f>
        <v/>
      </c>
      <c r="E879" s="7"/>
      <c r="F879" s="8"/>
      <c r="G879" s="7"/>
      <c r="H879" s="7"/>
    </row>
    <row r="880" spans="1:8">
      <c r="A880" s="14"/>
      <c r="B880" s="7"/>
      <c r="C880" s="7"/>
      <c r="D880" s="15" t="str">
        <f>IF($C880="","",IF(COUNTIF(PRODUTOS!$B$6:$B$205,$C880)=0,"SKU NÃO CADASTRADO",INDEX(PRODUTOS!$A$6:$A$205,MATCH($C880,PRODUTOS!$B$6:$B$205,0))))</f>
        <v/>
      </c>
      <c r="E880" s="7"/>
      <c r="F880" s="8"/>
      <c r="G880" s="7"/>
      <c r="H880" s="7"/>
    </row>
    <row r="881" spans="1:8">
      <c r="A881" s="14"/>
      <c r="B881" s="7"/>
      <c r="C881" s="7"/>
      <c r="D881" s="15" t="str">
        <f>IF($C881="","",IF(COUNTIF(PRODUTOS!$B$6:$B$205,$C881)=0,"SKU NÃO CADASTRADO",INDEX(PRODUTOS!$A$6:$A$205,MATCH($C881,PRODUTOS!$B$6:$B$205,0))))</f>
        <v/>
      </c>
      <c r="E881" s="7"/>
      <c r="F881" s="8"/>
      <c r="G881" s="7"/>
      <c r="H881" s="7"/>
    </row>
    <row r="882" spans="1:8">
      <c r="A882" s="14"/>
      <c r="B882" s="7"/>
      <c r="C882" s="7"/>
      <c r="D882" s="15" t="str">
        <f>IF($C882="","",IF(COUNTIF(PRODUTOS!$B$6:$B$205,$C882)=0,"SKU NÃO CADASTRADO",INDEX(PRODUTOS!$A$6:$A$205,MATCH($C882,PRODUTOS!$B$6:$B$205,0))))</f>
        <v/>
      </c>
      <c r="E882" s="7"/>
      <c r="F882" s="8"/>
      <c r="G882" s="7"/>
      <c r="H882" s="7"/>
    </row>
    <row r="883" spans="1:8">
      <c r="A883" s="14"/>
      <c r="B883" s="7"/>
      <c r="C883" s="7"/>
      <c r="D883" s="15" t="str">
        <f>IF($C883="","",IF(COUNTIF(PRODUTOS!$B$6:$B$205,$C883)=0,"SKU NÃO CADASTRADO",INDEX(PRODUTOS!$A$6:$A$205,MATCH($C883,PRODUTOS!$B$6:$B$205,0))))</f>
        <v/>
      </c>
      <c r="E883" s="7"/>
      <c r="F883" s="8"/>
      <c r="G883" s="7"/>
      <c r="H883" s="7"/>
    </row>
    <row r="884" spans="1:8">
      <c r="A884" s="14"/>
      <c r="B884" s="7"/>
      <c r="C884" s="7"/>
      <c r="D884" s="15" t="str">
        <f>IF($C884="","",IF(COUNTIF(PRODUTOS!$B$6:$B$205,$C884)=0,"SKU NÃO CADASTRADO",INDEX(PRODUTOS!$A$6:$A$205,MATCH($C884,PRODUTOS!$B$6:$B$205,0))))</f>
        <v/>
      </c>
      <c r="E884" s="7"/>
      <c r="F884" s="8"/>
      <c r="G884" s="7"/>
      <c r="H884" s="7"/>
    </row>
    <row r="885" spans="1:8">
      <c r="A885" s="14"/>
      <c r="B885" s="7"/>
      <c r="C885" s="7"/>
      <c r="D885" s="15" t="str">
        <f>IF($C885="","",IF(COUNTIF(PRODUTOS!$B$6:$B$205,$C885)=0,"SKU NÃO CADASTRADO",INDEX(PRODUTOS!$A$6:$A$205,MATCH($C885,PRODUTOS!$B$6:$B$205,0))))</f>
        <v/>
      </c>
      <c r="E885" s="7"/>
      <c r="F885" s="8"/>
      <c r="G885" s="7"/>
      <c r="H885" s="7"/>
    </row>
    <row r="886" spans="1:8">
      <c r="A886" s="14"/>
      <c r="B886" s="7"/>
      <c r="C886" s="7"/>
      <c r="D886" s="15" t="str">
        <f>IF($C886="","",IF(COUNTIF(PRODUTOS!$B$6:$B$205,$C886)=0,"SKU NÃO CADASTRADO",INDEX(PRODUTOS!$A$6:$A$205,MATCH($C886,PRODUTOS!$B$6:$B$205,0))))</f>
        <v/>
      </c>
      <c r="E886" s="7"/>
      <c r="F886" s="8"/>
      <c r="G886" s="7"/>
      <c r="H886" s="7"/>
    </row>
    <row r="887" spans="1:8">
      <c r="A887" s="14"/>
      <c r="B887" s="7"/>
      <c r="C887" s="7"/>
      <c r="D887" s="15" t="str">
        <f>IF($C887="","",IF(COUNTIF(PRODUTOS!$B$6:$B$205,$C887)=0,"SKU NÃO CADASTRADO",INDEX(PRODUTOS!$A$6:$A$205,MATCH($C887,PRODUTOS!$B$6:$B$205,0))))</f>
        <v/>
      </c>
      <c r="E887" s="7"/>
      <c r="F887" s="8"/>
      <c r="G887" s="7"/>
      <c r="H887" s="7"/>
    </row>
    <row r="888" spans="1:8">
      <c r="A888" s="14"/>
      <c r="B888" s="7"/>
      <c r="C888" s="7"/>
      <c r="D888" s="15" t="str">
        <f>IF($C888="","",IF(COUNTIF(PRODUTOS!$B$6:$B$205,$C888)=0,"SKU NÃO CADASTRADO",INDEX(PRODUTOS!$A$6:$A$205,MATCH($C888,PRODUTOS!$B$6:$B$205,0))))</f>
        <v/>
      </c>
      <c r="E888" s="7"/>
      <c r="F888" s="8"/>
      <c r="G888" s="7"/>
      <c r="H888" s="7"/>
    </row>
    <row r="889" spans="1:8">
      <c r="A889" s="14"/>
      <c r="B889" s="7"/>
      <c r="C889" s="7"/>
      <c r="D889" s="15" t="str">
        <f>IF($C889="","",IF(COUNTIF(PRODUTOS!$B$6:$B$205,$C889)=0,"SKU NÃO CADASTRADO",INDEX(PRODUTOS!$A$6:$A$205,MATCH($C889,PRODUTOS!$B$6:$B$205,0))))</f>
        <v/>
      </c>
      <c r="E889" s="7"/>
      <c r="F889" s="8"/>
      <c r="G889" s="7"/>
      <c r="H889" s="7"/>
    </row>
    <row r="890" spans="1:8">
      <c r="A890" s="14"/>
      <c r="B890" s="7"/>
      <c r="C890" s="7"/>
      <c r="D890" s="15" t="str">
        <f>IF($C890="","",IF(COUNTIF(PRODUTOS!$B$6:$B$205,$C890)=0,"SKU NÃO CADASTRADO",INDEX(PRODUTOS!$A$6:$A$205,MATCH($C890,PRODUTOS!$B$6:$B$205,0))))</f>
        <v/>
      </c>
      <c r="E890" s="7"/>
      <c r="F890" s="8"/>
      <c r="G890" s="7"/>
      <c r="H890" s="7"/>
    </row>
    <row r="891" spans="1:8">
      <c r="A891" s="14"/>
      <c r="B891" s="7"/>
      <c r="C891" s="7"/>
      <c r="D891" s="15" t="str">
        <f>IF($C891="","",IF(COUNTIF(PRODUTOS!$B$6:$B$205,$C891)=0,"SKU NÃO CADASTRADO",INDEX(PRODUTOS!$A$6:$A$205,MATCH($C891,PRODUTOS!$B$6:$B$205,0))))</f>
        <v/>
      </c>
      <c r="E891" s="7"/>
      <c r="F891" s="8"/>
      <c r="G891" s="7"/>
      <c r="H891" s="7"/>
    </row>
    <row r="892" spans="1:8">
      <c r="A892" s="14"/>
      <c r="B892" s="7"/>
      <c r="C892" s="7"/>
      <c r="D892" s="15" t="str">
        <f>IF($C892="","",IF(COUNTIF(PRODUTOS!$B$6:$B$205,$C892)=0,"SKU NÃO CADASTRADO",INDEX(PRODUTOS!$A$6:$A$205,MATCH($C892,PRODUTOS!$B$6:$B$205,0))))</f>
        <v/>
      </c>
      <c r="E892" s="7"/>
      <c r="F892" s="8"/>
      <c r="G892" s="7"/>
      <c r="H892" s="7"/>
    </row>
    <row r="893" spans="1:8">
      <c r="A893" s="14"/>
      <c r="B893" s="7"/>
      <c r="C893" s="7"/>
      <c r="D893" s="15" t="str">
        <f>IF($C893="","",IF(COUNTIF(PRODUTOS!$B$6:$B$205,$C893)=0,"SKU NÃO CADASTRADO",INDEX(PRODUTOS!$A$6:$A$205,MATCH($C893,PRODUTOS!$B$6:$B$205,0))))</f>
        <v/>
      </c>
      <c r="E893" s="7"/>
      <c r="F893" s="8"/>
      <c r="G893" s="7"/>
      <c r="H893" s="7"/>
    </row>
    <row r="894" spans="1:8">
      <c r="A894" s="14"/>
      <c r="B894" s="7"/>
      <c r="C894" s="7"/>
      <c r="D894" s="15" t="str">
        <f>IF($C894="","",IF(COUNTIF(PRODUTOS!$B$6:$B$205,$C894)=0,"SKU NÃO CADASTRADO",INDEX(PRODUTOS!$A$6:$A$205,MATCH($C894,PRODUTOS!$B$6:$B$205,0))))</f>
        <v/>
      </c>
      <c r="E894" s="7"/>
      <c r="F894" s="8"/>
      <c r="G894" s="7"/>
      <c r="H894" s="7"/>
    </row>
    <row r="895" spans="1:8">
      <c r="A895" s="14"/>
      <c r="B895" s="7"/>
      <c r="C895" s="7"/>
      <c r="D895" s="15" t="str">
        <f>IF($C895="","",IF(COUNTIF(PRODUTOS!$B$6:$B$205,$C895)=0,"SKU NÃO CADASTRADO",INDEX(PRODUTOS!$A$6:$A$205,MATCH($C895,PRODUTOS!$B$6:$B$205,0))))</f>
        <v/>
      </c>
      <c r="E895" s="7"/>
      <c r="F895" s="8"/>
      <c r="G895" s="7"/>
      <c r="H895" s="7"/>
    </row>
    <row r="896" spans="1:8">
      <c r="A896" s="14"/>
      <c r="B896" s="7"/>
      <c r="C896" s="7"/>
      <c r="D896" s="15" t="str">
        <f>IF($C896="","",IF(COUNTIF(PRODUTOS!$B$6:$B$205,$C896)=0,"SKU NÃO CADASTRADO",INDEX(PRODUTOS!$A$6:$A$205,MATCH($C896,PRODUTOS!$B$6:$B$205,0))))</f>
        <v/>
      </c>
      <c r="E896" s="7"/>
      <c r="F896" s="8"/>
      <c r="G896" s="7"/>
      <c r="H896" s="7"/>
    </row>
    <row r="897" spans="1:8">
      <c r="A897" s="14"/>
      <c r="B897" s="7"/>
      <c r="C897" s="7"/>
      <c r="D897" s="15" t="str">
        <f>IF($C897="","",IF(COUNTIF(PRODUTOS!$B$6:$B$205,$C897)=0,"SKU NÃO CADASTRADO",INDEX(PRODUTOS!$A$6:$A$205,MATCH($C897,PRODUTOS!$B$6:$B$205,0))))</f>
        <v/>
      </c>
      <c r="E897" s="7"/>
      <c r="F897" s="8"/>
      <c r="G897" s="7"/>
      <c r="H897" s="7"/>
    </row>
    <row r="898" spans="1:8">
      <c r="A898" s="14"/>
      <c r="B898" s="7"/>
      <c r="C898" s="7"/>
      <c r="D898" s="15" t="str">
        <f>IF($C898="","",IF(COUNTIF(PRODUTOS!$B$6:$B$205,$C898)=0,"SKU NÃO CADASTRADO",INDEX(PRODUTOS!$A$6:$A$205,MATCH($C898,PRODUTOS!$B$6:$B$205,0))))</f>
        <v/>
      </c>
      <c r="E898" s="7"/>
      <c r="F898" s="8"/>
      <c r="G898" s="7"/>
      <c r="H898" s="7"/>
    </row>
    <row r="899" spans="1:8">
      <c r="A899" s="14"/>
      <c r="B899" s="7"/>
      <c r="C899" s="7"/>
      <c r="D899" s="15" t="str">
        <f>IF($C899="","",IF(COUNTIF(PRODUTOS!$B$6:$B$205,$C899)=0,"SKU NÃO CADASTRADO",INDEX(PRODUTOS!$A$6:$A$205,MATCH($C899,PRODUTOS!$B$6:$B$205,0))))</f>
        <v/>
      </c>
      <c r="E899" s="7"/>
      <c r="F899" s="8"/>
      <c r="G899" s="7"/>
      <c r="H899" s="7"/>
    </row>
    <row r="900" spans="1:8">
      <c r="A900" s="14"/>
      <c r="B900" s="7"/>
      <c r="C900" s="7"/>
      <c r="D900" s="15" t="str">
        <f>IF($C900="","",IF(COUNTIF(PRODUTOS!$B$6:$B$205,$C900)=0,"SKU NÃO CADASTRADO",INDEX(PRODUTOS!$A$6:$A$205,MATCH($C900,PRODUTOS!$B$6:$B$205,0))))</f>
        <v/>
      </c>
      <c r="E900" s="7"/>
      <c r="F900" s="8"/>
      <c r="G900" s="7"/>
      <c r="H900" s="7"/>
    </row>
    <row r="901" spans="1:8">
      <c r="A901" s="14"/>
      <c r="B901" s="7"/>
      <c r="C901" s="7"/>
      <c r="D901" s="15" t="str">
        <f>IF($C901="","",IF(COUNTIF(PRODUTOS!$B$6:$B$205,$C901)=0,"SKU NÃO CADASTRADO",INDEX(PRODUTOS!$A$6:$A$205,MATCH($C901,PRODUTOS!$B$6:$B$205,0))))</f>
        <v/>
      </c>
      <c r="E901" s="7"/>
      <c r="F901" s="8"/>
      <c r="G901" s="7"/>
      <c r="H901" s="7"/>
    </row>
    <row r="902" spans="1:8">
      <c r="A902" s="14"/>
      <c r="B902" s="7"/>
      <c r="C902" s="7"/>
      <c r="D902" s="15" t="str">
        <f>IF($C902="","",IF(COUNTIF(PRODUTOS!$B$6:$B$205,$C902)=0,"SKU NÃO CADASTRADO",INDEX(PRODUTOS!$A$6:$A$205,MATCH($C902,PRODUTOS!$B$6:$B$205,0))))</f>
        <v/>
      </c>
      <c r="E902" s="7"/>
      <c r="F902" s="8"/>
      <c r="G902" s="7"/>
      <c r="H902" s="7"/>
    </row>
    <row r="903" spans="1:8">
      <c r="A903" s="14"/>
      <c r="B903" s="7"/>
      <c r="C903" s="7"/>
      <c r="D903" s="15" t="str">
        <f>IF($C903="","",IF(COUNTIF(PRODUTOS!$B$6:$B$205,$C903)=0,"SKU NÃO CADASTRADO",INDEX(PRODUTOS!$A$6:$A$205,MATCH($C903,PRODUTOS!$B$6:$B$205,0))))</f>
        <v/>
      </c>
      <c r="E903" s="7"/>
      <c r="F903" s="8"/>
      <c r="G903" s="7"/>
      <c r="H903" s="7"/>
    </row>
    <row r="904" spans="1:8">
      <c r="A904" s="14"/>
      <c r="B904" s="7"/>
      <c r="C904" s="7"/>
      <c r="D904" s="15" t="str">
        <f>IF($C904="","",IF(COUNTIF(PRODUTOS!$B$6:$B$205,$C904)=0,"SKU NÃO CADASTRADO",INDEX(PRODUTOS!$A$6:$A$205,MATCH($C904,PRODUTOS!$B$6:$B$205,0))))</f>
        <v/>
      </c>
      <c r="E904" s="7"/>
      <c r="F904" s="8"/>
      <c r="G904" s="7"/>
      <c r="H904" s="7"/>
    </row>
    <row r="905" spans="1:8">
      <c r="A905" s="14"/>
      <c r="B905" s="7"/>
      <c r="C905" s="7"/>
      <c r="D905" s="15" t="str">
        <f>IF($C905="","",IF(COUNTIF(PRODUTOS!$B$6:$B$205,$C905)=0,"SKU NÃO CADASTRADO",INDEX(PRODUTOS!$A$6:$A$205,MATCH($C905,PRODUTOS!$B$6:$B$205,0))))</f>
        <v/>
      </c>
      <c r="E905" s="7"/>
      <c r="F905" s="8"/>
      <c r="G905" s="7"/>
      <c r="H905" s="7"/>
    </row>
    <row r="906" spans="1:8">
      <c r="A906" s="14"/>
      <c r="B906" s="7"/>
      <c r="C906" s="7"/>
      <c r="D906" s="15" t="str">
        <f>IF($C906="","",IF(COUNTIF(PRODUTOS!$B$6:$B$205,$C906)=0,"SKU NÃO CADASTRADO",INDEX(PRODUTOS!$A$6:$A$205,MATCH($C906,PRODUTOS!$B$6:$B$205,0))))</f>
        <v/>
      </c>
      <c r="E906" s="7"/>
      <c r="F906" s="8"/>
      <c r="G906" s="7"/>
      <c r="H906" s="7"/>
    </row>
    <row r="907" spans="1:8">
      <c r="A907" s="14"/>
      <c r="B907" s="7"/>
      <c r="C907" s="7"/>
      <c r="D907" s="15" t="str">
        <f>IF($C907="","",IF(COUNTIF(PRODUTOS!$B$6:$B$205,$C907)=0,"SKU NÃO CADASTRADO",INDEX(PRODUTOS!$A$6:$A$205,MATCH($C907,PRODUTOS!$B$6:$B$205,0))))</f>
        <v/>
      </c>
      <c r="E907" s="7"/>
      <c r="F907" s="8"/>
      <c r="G907" s="7"/>
      <c r="H907" s="7"/>
    </row>
    <row r="908" spans="1:8">
      <c r="A908" s="14"/>
      <c r="B908" s="7"/>
      <c r="C908" s="7"/>
      <c r="D908" s="15" t="str">
        <f>IF($C908="","",IF(COUNTIF(PRODUTOS!$B$6:$B$205,$C908)=0,"SKU NÃO CADASTRADO",INDEX(PRODUTOS!$A$6:$A$205,MATCH($C908,PRODUTOS!$B$6:$B$205,0))))</f>
        <v/>
      </c>
      <c r="E908" s="7"/>
      <c r="F908" s="8"/>
      <c r="G908" s="7"/>
      <c r="H908" s="7"/>
    </row>
    <row r="909" spans="1:8">
      <c r="A909" s="14"/>
      <c r="B909" s="7"/>
      <c r="C909" s="7"/>
      <c r="D909" s="15" t="str">
        <f>IF($C909="","",IF(COUNTIF(PRODUTOS!$B$6:$B$205,$C909)=0,"SKU NÃO CADASTRADO",INDEX(PRODUTOS!$A$6:$A$205,MATCH($C909,PRODUTOS!$B$6:$B$205,0))))</f>
        <v/>
      </c>
      <c r="E909" s="7"/>
      <c r="F909" s="8"/>
      <c r="G909" s="7"/>
      <c r="H909" s="7"/>
    </row>
    <row r="910" spans="1:8">
      <c r="A910" s="14"/>
      <c r="B910" s="7"/>
      <c r="C910" s="7"/>
      <c r="D910" s="15" t="str">
        <f>IF($C910="","",IF(COUNTIF(PRODUTOS!$B$6:$B$205,$C910)=0,"SKU NÃO CADASTRADO",INDEX(PRODUTOS!$A$6:$A$205,MATCH($C910,PRODUTOS!$B$6:$B$205,0))))</f>
        <v/>
      </c>
      <c r="E910" s="7"/>
      <c r="F910" s="8"/>
      <c r="G910" s="7"/>
      <c r="H910" s="7"/>
    </row>
    <row r="911" spans="1:8">
      <c r="A911" s="14"/>
      <c r="B911" s="7"/>
      <c r="C911" s="7"/>
      <c r="D911" s="15" t="str">
        <f>IF($C911="","",IF(COUNTIF(PRODUTOS!$B$6:$B$205,$C911)=0,"SKU NÃO CADASTRADO",INDEX(PRODUTOS!$A$6:$A$205,MATCH($C911,PRODUTOS!$B$6:$B$205,0))))</f>
        <v/>
      </c>
      <c r="E911" s="7"/>
      <c r="F911" s="8"/>
      <c r="G911" s="7"/>
      <c r="H911" s="7"/>
    </row>
    <row r="912" spans="1:8">
      <c r="A912" s="14"/>
      <c r="B912" s="7"/>
      <c r="C912" s="7"/>
      <c r="D912" s="15" t="str">
        <f>IF($C912="","",IF(COUNTIF(PRODUTOS!$B$6:$B$205,$C912)=0,"SKU NÃO CADASTRADO",INDEX(PRODUTOS!$A$6:$A$205,MATCH($C912,PRODUTOS!$B$6:$B$205,0))))</f>
        <v/>
      </c>
      <c r="E912" s="7"/>
      <c r="F912" s="8"/>
      <c r="G912" s="7"/>
      <c r="H912" s="7"/>
    </row>
    <row r="913" spans="1:8">
      <c r="A913" s="14"/>
      <c r="B913" s="7"/>
      <c r="C913" s="7"/>
      <c r="D913" s="15" t="str">
        <f>IF($C913="","",IF(COUNTIF(PRODUTOS!$B$6:$B$205,$C913)=0,"SKU NÃO CADASTRADO",INDEX(PRODUTOS!$A$6:$A$205,MATCH($C913,PRODUTOS!$B$6:$B$205,0))))</f>
        <v/>
      </c>
      <c r="E913" s="7"/>
      <c r="F913" s="8"/>
      <c r="G913" s="7"/>
      <c r="H913" s="7"/>
    </row>
    <row r="914" spans="1:8">
      <c r="A914" s="14"/>
      <c r="B914" s="7"/>
      <c r="C914" s="7"/>
      <c r="D914" s="15" t="str">
        <f>IF($C914="","",IF(COUNTIF(PRODUTOS!$B$6:$B$205,$C914)=0,"SKU NÃO CADASTRADO",INDEX(PRODUTOS!$A$6:$A$205,MATCH($C914,PRODUTOS!$B$6:$B$205,0))))</f>
        <v/>
      </c>
      <c r="E914" s="7"/>
      <c r="F914" s="8"/>
      <c r="G914" s="7"/>
      <c r="H914" s="7"/>
    </row>
    <row r="915" spans="1:8">
      <c r="A915" s="14"/>
      <c r="B915" s="7"/>
      <c r="C915" s="7"/>
      <c r="D915" s="15" t="str">
        <f>IF($C915="","",IF(COUNTIF(PRODUTOS!$B$6:$B$205,$C915)=0,"SKU NÃO CADASTRADO",INDEX(PRODUTOS!$A$6:$A$205,MATCH($C915,PRODUTOS!$B$6:$B$205,0))))</f>
        <v/>
      </c>
      <c r="E915" s="7"/>
      <c r="F915" s="8"/>
      <c r="G915" s="7"/>
      <c r="H915" s="7"/>
    </row>
    <row r="916" spans="1:8">
      <c r="A916" s="14"/>
      <c r="B916" s="7"/>
      <c r="C916" s="7"/>
      <c r="D916" s="15" t="str">
        <f>IF($C916="","",IF(COUNTIF(PRODUTOS!$B$6:$B$205,$C916)=0,"SKU NÃO CADASTRADO",INDEX(PRODUTOS!$A$6:$A$205,MATCH($C916,PRODUTOS!$B$6:$B$205,0))))</f>
        <v/>
      </c>
      <c r="E916" s="7"/>
      <c r="F916" s="8"/>
      <c r="G916" s="7"/>
      <c r="H916" s="7"/>
    </row>
    <row r="917" spans="1:8">
      <c r="A917" s="14"/>
      <c r="B917" s="7"/>
      <c r="C917" s="7"/>
      <c r="D917" s="15" t="str">
        <f>IF($C917="","",IF(COUNTIF(PRODUTOS!$B$6:$B$205,$C917)=0,"SKU NÃO CADASTRADO",INDEX(PRODUTOS!$A$6:$A$205,MATCH($C917,PRODUTOS!$B$6:$B$205,0))))</f>
        <v/>
      </c>
      <c r="E917" s="7"/>
      <c r="F917" s="8"/>
      <c r="G917" s="7"/>
      <c r="H917" s="7"/>
    </row>
    <row r="918" spans="1:8">
      <c r="A918" s="14"/>
      <c r="B918" s="7"/>
      <c r="C918" s="7"/>
      <c r="D918" s="15" t="str">
        <f>IF($C918="","",IF(COUNTIF(PRODUTOS!$B$6:$B$205,$C918)=0,"SKU NÃO CADASTRADO",INDEX(PRODUTOS!$A$6:$A$205,MATCH($C918,PRODUTOS!$B$6:$B$205,0))))</f>
        <v/>
      </c>
      <c r="E918" s="7"/>
      <c r="F918" s="8"/>
      <c r="G918" s="7"/>
      <c r="H918" s="7"/>
    </row>
    <row r="919" spans="1:8">
      <c r="A919" s="14"/>
      <c r="B919" s="7"/>
      <c r="C919" s="7"/>
      <c r="D919" s="15" t="str">
        <f>IF($C919="","",IF(COUNTIF(PRODUTOS!$B$6:$B$205,$C919)=0,"SKU NÃO CADASTRADO",INDEX(PRODUTOS!$A$6:$A$205,MATCH($C919,PRODUTOS!$B$6:$B$205,0))))</f>
        <v/>
      </c>
      <c r="E919" s="7"/>
      <c r="F919" s="8"/>
      <c r="G919" s="7"/>
      <c r="H919" s="7"/>
    </row>
    <row r="920" spans="1:8">
      <c r="A920" s="14"/>
      <c r="B920" s="7"/>
      <c r="C920" s="7"/>
      <c r="D920" s="15" t="str">
        <f>IF($C920="","",IF(COUNTIF(PRODUTOS!$B$6:$B$205,$C920)=0,"SKU NÃO CADASTRADO",INDEX(PRODUTOS!$A$6:$A$205,MATCH($C920,PRODUTOS!$B$6:$B$205,0))))</f>
        <v/>
      </c>
      <c r="E920" s="7"/>
      <c r="F920" s="8"/>
      <c r="G920" s="7"/>
      <c r="H920" s="7"/>
    </row>
    <row r="921" spans="1:8">
      <c r="A921" s="14"/>
      <c r="B921" s="7"/>
      <c r="C921" s="7"/>
      <c r="D921" s="15" t="str">
        <f>IF($C921="","",IF(COUNTIF(PRODUTOS!$B$6:$B$205,$C921)=0,"SKU NÃO CADASTRADO",INDEX(PRODUTOS!$A$6:$A$205,MATCH($C921,PRODUTOS!$B$6:$B$205,0))))</f>
        <v/>
      </c>
      <c r="E921" s="7"/>
      <c r="F921" s="8"/>
      <c r="G921" s="7"/>
      <c r="H921" s="7"/>
    </row>
    <row r="922" spans="1:8">
      <c r="A922" s="14"/>
      <c r="B922" s="7"/>
      <c r="C922" s="7"/>
      <c r="D922" s="15" t="str">
        <f>IF($C922="","",IF(COUNTIF(PRODUTOS!$B$6:$B$205,$C922)=0,"SKU NÃO CADASTRADO",INDEX(PRODUTOS!$A$6:$A$205,MATCH($C922,PRODUTOS!$B$6:$B$205,0))))</f>
        <v/>
      </c>
      <c r="E922" s="7"/>
      <c r="F922" s="8"/>
      <c r="G922" s="7"/>
      <c r="H922" s="7"/>
    </row>
    <row r="923" spans="1:8">
      <c r="A923" s="14"/>
      <c r="B923" s="7"/>
      <c r="C923" s="7"/>
      <c r="D923" s="15" t="str">
        <f>IF($C923="","",IF(COUNTIF(PRODUTOS!$B$6:$B$205,$C923)=0,"SKU NÃO CADASTRADO",INDEX(PRODUTOS!$A$6:$A$205,MATCH($C923,PRODUTOS!$B$6:$B$205,0))))</f>
        <v/>
      </c>
      <c r="E923" s="7"/>
      <c r="F923" s="8"/>
      <c r="G923" s="7"/>
      <c r="H923" s="7"/>
    </row>
    <row r="924" spans="1:8">
      <c r="A924" s="14"/>
      <c r="B924" s="7"/>
      <c r="C924" s="7"/>
      <c r="D924" s="15" t="str">
        <f>IF($C924="","",IF(COUNTIF(PRODUTOS!$B$6:$B$205,$C924)=0,"SKU NÃO CADASTRADO",INDEX(PRODUTOS!$A$6:$A$205,MATCH($C924,PRODUTOS!$B$6:$B$205,0))))</f>
        <v/>
      </c>
      <c r="E924" s="7"/>
      <c r="F924" s="8"/>
      <c r="G924" s="7"/>
      <c r="H924" s="7"/>
    </row>
    <row r="925" spans="1:8">
      <c r="A925" s="14"/>
      <c r="B925" s="7"/>
      <c r="C925" s="7"/>
      <c r="D925" s="15" t="str">
        <f>IF($C925="","",IF(COUNTIF(PRODUTOS!$B$6:$B$205,$C925)=0,"SKU NÃO CADASTRADO",INDEX(PRODUTOS!$A$6:$A$205,MATCH($C925,PRODUTOS!$B$6:$B$205,0))))</f>
        <v/>
      </c>
      <c r="E925" s="7"/>
      <c r="F925" s="8"/>
      <c r="G925" s="7"/>
      <c r="H925" s="7"/>
    </row>
    <row r="926" spans="1:8">
      <c r="A926" s="14"/>
      <c r="B926" s="7"/>
      <c r="C926" s="7"/>
      <c r="D926" s="15" t="str">
        <f>IF($C926="","",IF(COUNTIF(PRODUTOS!$B$6:$B$205,$C926)=0,"SKU NÃO CADASTRADO",INDEX(PRODUTOS!$A$6:$A$205,MATCH($C926,PRODUTOS!$B$6:$B$205,0))))</f>
        <v/>
      </c>
      <c r="E926" s="7"/>
      <c r="F926" s="8"/>
      <c r="G926" s="7"/>
      <c r="H926" s="7"/>
    </row>
    <row r="927" spans="1:8">
      <c r="A927" s="14"/>
      <c r="B927" s="7"/>
      <c r="C927" s="7"/>
      <c r="D927" s="15" t="str">
        <f>IF($C927="","",IF(COUNTIF(PRODUTOS!$B$6:$B$205,$C927)=0,"SKU NÃO CADASTRADO",INDEX(PRODUTOS!$A$6:$A$205,MATCH($C927,PRODUTOS!$B$6:$B$205,0))))</f>
        <v/>
      </c>
      <c r="E927" s="7"/>
      <c r="F927" s="8"/>
      <c r="G927" s="7"/>
      <c r="H927" s="7"/>
    </row>
    <row r="928" spans="1:8">
      <c r="A928" s="14"/>
      <c r="B928" s="7"/>
      <c r="C928" s="7"/>
      <c r="D928" s="15" t="str">
        <f>IF($C928="","",IF(COUNTIF(PRODUTOS!$B$6:$B$205,$C928)=0,"SKU NÃO CADASTRADO",INDEX(PRODUTOS!$A$6:$A$205,MATCH($C928,PRODUTOS!$B$6:$B$205,0))))</f>
        <v/>
      </c>
      <c r="E928" s="7"/>
      <c r="F928" s="8"/>
      <c r="G928" s="7"/>
      <c r="H928" s="7"/>
    </row>
    <row r="929" spans="1:8">
      <c r="A929" s="14"/>
      <c r="B929" s="7"/>
      <c r="C929" s="7"/>
      <c r="D929" s="15" t="str">
        <f>IF($C929="","",IF(COUNTIF(PRODUTOS!$B$6:$B$205,$C929)=0,"SKU NÃO CADASTRADO",INDEX(PRODUTOS!$A$6:$A$205,MATCH($C929,PRODUTOS!$B$6:$B$205,0))))</f>
        <v/>
      </c>
      <c r="E929" s="7"/>
      <c r="F929" s="8"/>
      <c r="G929" s="7"/>
      <c r="H929" s="7"/>
    </row>
    <row r="930" spans="1:8">
      <c r="A930" s="14"/>
      <c r="B930" s="7"/>
      <c r="C930" s="7"/>
      <c r="D930" s="15" t="str">
        <f>IF($C930="","",IF(COUNTIF(PRODUTOS!$B$6:$B$205,$C930)=0,"SKU NÃO CADASTRADO",INDEX(PRODUTOS!$A$6:$A$205,MATCH($C930,PRODUTOS!$B$6:$B$205,0))))</f>
        <v/>
      </c>
      <c r="E930" s="7"/>
      <c r="F930" s="8"/>
      <c r="G930" s="7"/>
      <c r="H930" s="7"/>
    </row>
    <row r="931" spans="1:8">
      <c r="A931" s="14"/>
      <c r="B931" s="7"/>
      <c r="C931" s="7"/>
      <c r="D931" s="15" t="str">
        <f>IF($C931="","",IF(COUNTIF(PRODUTOS!$B$6:$B$205,$C931)=0,"SKU NÃO CADASTRADO",INDEX(PRODUTOS!$A$6:$A$205,MATCH($C931,PRODUTOS!$B$6:$B$205,0))))</f>
        <v/>
      </c>
      <c r="E931" s="7"/>
      <c r="F931" s="8"/>
      <c r="G931" s="7"/>
      <c r="H931" s="7"/>
    </row>
    <row r="932" spans="1:8">
      <c r="A932" s="14"/>
      <c r="B932" s="7"/>
      <c r="C932" s="7"/>
      <c r="D932" s="15" t="str">
        <f>IF($C932="","",IF(COUNTIF(PRODUTOS!$B$6:$B$205,$C932)=0,"SKU NÃO CADASTRADO",INDEX(PRODUTOS!$A$6:$A$205,MATCH($C932,PRODUTOS!$B$6:$B$205,0))))</f>
        <v/>
      </c>
      <c r="E932" s="7"/>
      <c r="F932" s="8"/>
      <c r="G932" s="7"/>
      <c r="H932" s="7"/>
    </row>
    <row r="933" spans="1:8">
      <c r="A933" s="14"/>
      <c r="B933" s="7"/>
      <c r="C933" s="7"/>
      <c r="D933" s="15" t="str">
        <f>IF($C933="","",IF(COUNTIF(PRODUTOS!$B$6:$B$205,$C933)=0,"SKU NÃO CADASTRADO",INDEX(PRODUTOS!$A$6:$A$205,MATCH($C933,PRODUTOS!$B$6:$B$205,0))))</f>
        <v/>
      </c>
      <c r="E933" s="7"/>
      <c r="F933" s="8"/>
      <c r="G933" s="7"/>
      <c r="H933" s="7"/>
    </row>
    <row r="934" spans="1:8">
      <c r="A934" s="14"/>
      <c r="B934" s="7"/>
      <c r="C934" s="7"/>
      <c r="D934" s="15" t="str">
        <f>IF($C934="","",IF(COUNTIF(PRODUTOS!$B$6:$B$205,$C934)=0,"SKU NÃO CADASTRADO",INDEX(PRODUTOS!$A$6:$A$205,MATCH($C934,PRODUTOS!$B$6:$B$205,0))))</f>
        <v/>
      </c>
      <c r="E934" s="7"/>
      <c r="F934" s="8"/>
      <c r="G934" s="7"/>
      <c r="H934" s="7"/>
    </row>
    <row r="935" spans="1:8">
      <c r="A935" s="14"/>
      <c r="B935" s="7"/>
      <c r="C935" s="7"/>
      <c r="D935" s="15" t="str">
        <f>IF($C935="","",IF(COUNTIF(PRODUTOS!$B$6:$B$205,$C935)=0,"SKU NÃO CADASTRADO",INDEX(PRODUTOS!$A$6:$A$205,MATCH($C935,PRODUTOS!$B$6:$B$205,0))))</f>
        <v/>
      </c>
      <c r="E935" s="7"/>
      <c r="F935" s="8"/>
      <c r="G935" s="7"/>
      <c r="H935" s="7"/>
    </row>
    <row r="936" spans="1:8">
      <c r="A936" s="14"/>
      <c r="B936" s="7"/>
      <c r="C936" s="7"/>
      <c r="D936" s="15" t="str">
        <f>IF($C936="","",IF(COUNTIF(PRODUTOS!$B$6:$B$205,$C936)=0,"SKU NÃO CADASTRADO",INDEX(PRODUTOS!$A$6:$A$205,MATCH($C936,PRODUTOS!$B$6:$B$205,0))))</f>
        <v/>
      </c>
      <c r="E936" s="7"/>
      <c r="F936" s="8"/>
      <c r="G936" s="7"/>
      <c r="H936" s="7"/>
    </row>
    <row r="937" spans="1:8">
      <c r="A937" s="14"/>
      <c r="B937" s="7"/>
      <c r="C937" s="7"/>
      <c r="D937" s="15" t="str">
        <f>IF($C937="","",IF(COUNTIF(PRODUTOS!$B$6:$B$205,$C937)=0,"SKU NÃO CADASTRADO",INDEX(PRODUTOS!$A$6:$A$205,MATCH($C937,PRODUTOS!$B$6:$B$205,0))))</f>
        <v/>
      </c>
      <c r="E937" s="7"/>
      <c r="F937" s="8"/>
      <c r="G937" s="7"/>
      <c r="H937" s="7"/>
    </row>
    <row r="938" spans="1:8">
      <c r="A938" s="14"/>
      <c r="B938" s="7"/>
      <c r="C938" s="7"/>
      <c r="D938" s="15" t="str">
        <f>IF($C938="","",IF(COUNTIF(PRODUTOS!$B$6:$B$205,$C938)=0,"SKU NÃO CADASTRADO",INDEX(PRODUTOS!$A$6:$A$205,MATCH($C938,PRODUTOS!$B$6:$B$205,0))))</f>
        <v/>
      </c>
      <c r="E938" s="7"/>
      <c r="F938" s="8"/>
      <c r="G938" s="7"/>
      <c r="H938" s="7"/>
    </row>
    <row r="939" spans="1:8">
      <c r="A939" s="14"/>
      <c r="B939" s="7"/>
      <c r="C939" s="7"/>
      <c r="D939" s="15" t="str">
        <f>IF($C939="","",IF(COUNTIF(PRODUTOS!$B$6:$B$205,$C939)=0,"SKU NÃO CADASTRADO",INDEX(PRODUTOS!$A$6:$A$205,MATCH($C939,PRODUTOS!$B$6:$B$205,0))))</f>
        <v/>
      </c>
      <c r="E939" s="7"/>
      <c r="F939" s="8"/>
      <c r="G939" s="7"/>
      <c r="H939" s="7"/>
    </row>
    <row r="940" spans="1:8">
      <c r="A940" s="14"/>
      <c r="B940" s="7"/>
      <c r="C940" s="7"/>
      <c r="D940" s="15" t="str">
        <f>IF($C940="","",IF(COUNTIF(PRODUTOS!$B$6:$B$205,$C940)=0,"SKU NÃO CADASTRADO",INDEX(PRODUTOS!$A$6:$A$205,MATCH($C940,PRODUTOS!$B$6:$B$205,0))))</f>
        <v/>
      </c>
      <c r="E940" s="7"/>
      <c r="F940" s="8"/>
      <c r="G940" s="7"/>
      <c r="H940" s="7"/>
    </row>
    <row r="941" spans="1:8">
      <c r="A941" s="14"/>
      <c r="B941" s="7"/>
      <c r="C941" s="7"/>
      <c r="D941" s="15" t="str">
        <f>IF($C941="","",IF(COUNTIF(PRODUTOS!$B$6:$B$205,$C941)=0,"SKU NÃO CADASTRADO",INDEX(PRODUTOS!$A$6:$A$205,MATCH($C941,PRODUTOS!$B$6:$B$205,0))))</f>
        <v/>
      </c>
      <c r="E941" s="7"/>
      <c r="F941" s="8"/>
      <c r="G941" s="7"/>
      <c r="H941" s="7"/>
    </row>
    <row r="942" spans="1:8">
      <c r="A942" s="14"/>
      <c r="B942" s="7"/>
      <c r="C942" s="7"/>
      <c r="D942" s="15" t="str">
        <f>IF($C942="","",IF(COUNTIF(PRODUTOS!$B$6:$B$205,$C942)=0,"SKU NÃO CADASTRADO",INDEX(PRODUTOS!$A$6:$A$205,MATCH($C942,PRODUTOS!$B$6:$B$205,0))))</f>
        <v/>
      </c>
      <c r="E942" s="7"/>
      <c r="F942" s="8"/>
      <c r="G942" s="7"/>
      <c r="H942" s="7"/>
    </row>
    <row r="943" spans="1:8">
      <c r="A943" s="14"/>
      <c r="B943" s="7"/>
      <c r="C943" s="7"/>
      <c r="D943" s="15" t="str">
        <f>IF($C943="","",IF(COUNTIF(PRODUTOS!$B$6:$B$205,$C943)=0,"SKU NÃO CADASTRADO",INDEX(PRODUTOS!$A$6:$A$205,MATCH($C943,PRODUTOS!$B$6:$B$205,0))))</f>
        <v/>
      </c>
      <c r="E943" s="7"/>
      <c r="F943" s="8"/>
      <c r="G943" s="7"/>
      <c r="H943" s="7"/>
    </row>
    <row r="944" spans="1:8">
      <c r="A944" s="14"/>
      <c r="B944" s="7"/>
      <c r="C944" s="7"/>
      <c r="D944" s="15" t="str">
        <f>IF($C944="","",IF(COUNTIF(PRODUTOS!$B$6:$B$205,$C944)=0,"SKU NÃO CADASTRADO",INDEX(PRODUTOS!$A$6:$A$205,MATCH($C944,PRODUTOS!$B$6:$B$205,0))))</f>
        <v/>
      </c>
      <c r="E944" s="7"/>
      <c r="F944" s="8"/>
      <c r="G944" s="7"/>
      <c r="H944" s="7"/>
    </row>
    <row r="945" spans="1:8">
      <c r="A945" s="14"/>
      <c r="B945" s="7"/>
      <c r="C945" s="7"/>
      <c r="D945" s="15" t="str">
        <f>IF($C945="","",IF(COUNTIF(PRODUTOS!$B$6:$B$205,$C945)=0,"SKU NÃO CADASTRADO",INDEX(PRODUTOS!$A$6:$A$205,MATCH($C945,PRODUTOS!$B$6:$B$205,0))))</f>
        <v/>
      </c>
      <c r="E945" s="7"/>
      <c r="F945" s="8"/>
      <c r="G945" s="7"/>
      <c r="H945" s="7"/>
    </row>
    <row r="946" spans="1:8">
      <c r="A946" s="14"/>
      <c r="B946" s="7"/>
      <c r="C946" s="7"/>
      <c r="D946" s="15" t="str">
        <f>IF($C946="","",IF(COUNTIF(PRODUTOS!$B$6:$B$205,$C946)=0,"SKU NÃO CADASTRADO",INDEX(PRODUTOS!$A$6:$A$205,MATCH($C946,PRODUTOS!$B$6:$B$205,0))))</f>
        <v/>
      </c>
      <c r="E946" s="7"/>
      <c r="F946" s="8"/>
      <c r="G946" s="7"/>
      <c r="H946" s="7"/>
    </row>
    <row r="947" spans="1:8">
      <c r="A947" s="14"/>
      <c r="B947" s="7"/>
      <c r="C947" s="7"/>
      <c r="D947" s="15" t="str">
        <f>IF($C947="","",IF(COUNTIF(PRODUTOS!$B$6:$B$205,$C947)=0,"SKU NÃO CADASTRADO",INDEX(PRODUTOS!$A$6:$A$205,MATCH($C947,PRODUTOS!$B$6:$B$205,0))))</f>
        <v/>
      </c>
      <c r="E947" s="7"/>
      <c r="F947" s="8"/>
      <c r="G947" s="7"/>
      <c r="H947" s="7"/>
    </row>
    <row r="948" spans="1:8">
      <c r="A948" s="14"/>
      <c r="B948" s="7"/>
      <c r="C948" s="7"/>
      <c r="D948" s="15" t="str">
        <f>IF($C948="","",IF(COUNTIF(PRODUTOS!$B$6:$B$205,$C948)=0,"SKU NÃO CADASTRADO",INDEX(PRODUTOS!$A$6:$A$205,MATCH($C948,PRODUTOS!$B$6:$B$205,0))))</f>
        <v/>
      </c>
      <c r="E948" s="7"/>
      <c r="F948" s="8"/>
      <c r="G948" s="7"/>
      <c r="H948" s="7"/>
    </row>
    <row r="949" spans="1:8">
      <c r="A949" s="14"/>
      <c r="B949" s="7"/>
      <c r="C949" s="7"/>
      <c r="D949" s="15" t="str">
        <f>IF($C949="","",IF(COUNTIF(PRODUTOS!$B$6:$B$205,$C949)=0,"SKU NÃO CADASTRADO",INDEX(PRODUTOS!$A$6:$A$205,MATCH($C949,PRODUTOS!$B$6:$B$205,0))))</f>
        <v/>
      </c>
      <c r="E949" s="7"/>
      <c r="F949" s="8"/>
      <c r="G949" s="7"/>
      <c r="H949" s="7"/>
    </row>
    <row r="950" spans="1:8">
      <c r="A950" s="14"/>
      <c r="B950" s="7"/>
      <c r="C950" s="7"/>
      <c r="D950" s="15" t="str">
        <f>IF($C950="","",IF(COUNTIF(PRODUTOS!$B$6:$B$205,$C950)=0,"SKU NÃO CADASTRADO",INDEX(PRODUTOS!$A$6:$A$205,MATCH($C950,PRODUTOS!$B$6:$B$205,0))))</f>
        <v/>
      </c>
      <c r="E950" s="7"/>
      <c r="F950" s="8"/>
      <c r="G950" s="7"/>
      <c r="H950" s="7"/>
    </row>
    <row r="951" spans="1:8">
      <c r="A951" s="14"/>
      <c r="B951" s="7"/>
      <c r="C951" s="7"/>
      <c r="D951" s="15" t="str">
        <f>IF($C951="","",IF(COUNTIF(PRODUTOS!$B$6:$B$205,$C951)=0,"SKU NÃO CADASTRADO",INDEX(PRODUTOS!$A$6:$A$205,MATCH($C951,PRODUTOS!$B$6:$B$205,0))))</f>
        <v/>
      </c>
      <c r="E951" s="7"/>
      <c r="F951" s="8"/>
      <c r="G951" s="7"/>
      <c r="H951" s="7"/>
    </row>
    <row r="952" spans="1:8">
      <c r="A952" s="14"/>
      <c r="B952" s="7"/>
      <c r="C952" s="7"/>
      <c r="D952" s="15" t="str">
        <f>IF($C952="","",IF(COUNTIF(PRODUTOS!$B$6:$B$205,$C952)=0,"SKU NÃO CADASTRADO",INDEX(PRODUTOS!$A$6:$A$205,MATCH($C952,PRODUTOS!$B$6:$B$205,0))))</f>
        <v/>
      </c>
      <c r="E952" s="7"/>
      <c r="F952" s="8"/>
      <c r="G952" s="7"/>
      <c r="H952" s="7"/>
    </row>
    <row r="953" spans="1:8">
      <c r="A953" s="14"/>
      <c r="B953" s="7"/>
      <c r="C953" s="7"/>
      <c r="D953" s="15" t="str">
        <f>IF($C953="","",IF(COUNTIF(PRODUTOS!$B$6:$B$205,$C953)=0,"SKU NÃO CADASTRADO",INDEX(PRODUTOS!$A$6:$A$205,MATCH($C953,PRODUTOS!$B$6:$B$205,0))))</f>
        <v/>
      </c>
      <c r="E953" s="7"/>
      <c r="F953" s="8"/>
      <c r="G953" s="7"/>
      <c r="H953" s="7"/>
    </row>
    <row r="954" spans="1:8">
      <c r="A954" s="14"/>
      <c r="B954" s="7"/>
      <c r="C954" s="7"/>
      <c r="D954" s="15" t="str">
        <f>IF($C954="","",IF(COUNTIF(PRODUTOS!$B$6:$B$205,$C954)=0,"SKU NÃO CADASTRADO",INDEX(PRODUTOS!$A$6:$A$205,MATCH($C954,PRODUTOS!$B$6:$B$205,0))))</f>
        <v/>
      </c>
      <c r="E954" s="7"/>
      <c r="F954" s="8"/>
      <c r="G954" s="7"/>
      <c r="H954" s="7"/>
    </row>
    <row r="955" spans="1:8">
      <c r="A955" s="14"/>
      <c r="B955" s="7"/>
      <c r="C955" s="7"/>
      <c r="D955" s="15" t="str">
        <f>IF($C955="","",IF(COUNTIF(PRODUTOS!$B$6:$B$205,$C955)=0,"SKU NÃO CADASTRADO",INDEX(PRODUTOS!$A$6:$A$205,MATCH($C955,PRODUTOS!$B$6:$B$205,0))))</f>
        <v/>
      </c>
      <c r="E955" s="7"/>
      <c r="F955" s="8"/>
      <c r="G955" s="7"/>
      <c r="H955" s="7"/>
    </row>
    <row r="956" spans="1:8">
      <c r="A956" s="14"/>
      <c r="B956" s="7"/>
      <c r="C956" s="7"/>
      <c r="D956" s="15" t="str">
        <f>IF($C956="","",IF(COUNTIF(PRODUTOS!$B$6:$B$205,$C956)=0,"SKU NÃO CADASTRADO",INDEX(PRODUTOS!$A$6:$A$205,MATCH($C956,PRODUTOS!$B$6:$B$205,0))))</f>
        <v/>
      </c>
      <c r="E956" s="7"/>
      <c r="F956" s="8"/>
      <c r="G956" s="7"/>
      <c r="H956" s="7"/>
    </row>
    <row r="957" spans="1:8">
      <c r="A957" s="14"/>
      <c r="B957" s="7"/>
      <c r="C957" s="7"/>
      <c r="D957" s="15" t="str">
        <f>IF($C957="","",IF(COUNTIF(PRODUTOS!$B$6:$B$205,$C957)=0,"SKU NÃO CADASTRADO",INDEX(PRODUTOS!$A$6:$A$205,MATCH($C957,PRODUTOS!$B$6:$B$205,0))))</f>
        <v/>
      </c>
      <c r="E957" s="7"/>
      <c r="F957" s="8"/>
      <c r="G957" s="7"/>
      <c r="H957" s="7"/>
    </row>
    <row r="958" spans="1:8">
      <c r="A958" s="14"/>
      <c r="B958" s="7"/>
      <c r="C958" s="7"/>
      <c r="D958" s="15" t="str">
        <f>IF($C958="","",IF(COUNTIF(PRODUTOS!$B$6:$B$205,$C958)=0,"SKU NÃO CADASTRADO",INDEX(PRODUTOS!$A$6:$A$205,MATCH($C958,PRODUTOS!$B$6:$B$205,0))))</f>
        <v/>
      </c>
      <c r="E958" s="7"/>
      <c r="F958" s="8"/>
      <c r="G958" s="7"/>
      <c r="H958" s="7"/>
    </row>
    <row r="959" spans="1:8">
      <c r="A959" s="14"/>
      <c r="B959" s="7"/>
      <c r="C959" s="7"/>
      <c r="D959" s="15" t="str">
        <f>IF($C959="","",IF(COUNTIF(PRODUTOS!$B$6:$B$205,$C959)=0,"SKU NÃO CADASTRADO",INDEX(PRODUTOS!$A$6:$A$205,MATCH($C959,PRODUTOS!$B$6:$B$205,0))))</f>
        <v/>
      </c>
      <c r="E959" s="7"/>
      <c r="F959" s="8"/>
      <c r="G959" s="7"/>
      <c r="H959" s="7"/>
    </row>
    <row r="960" spans="1:8">
      <c r="A960" s="14"/>
      <c r="B960" s="7"/>
      <c r="C960" s="7"/>
      <c r="D960" s="15" t="str">
        <f>IF($C960="","",IF(COUNTIF(PRODUTOS!$B$6:$B$205,$C960)=0,"SKU NÃO CADASTRADO",INDEX(PRODUTOS!$A$6:$A$205,MATCH($C960,PRODUTOS!$B$6:$B$205,0))))</f>
        <v/>
      </c>
      <c r="E960" s="7"/>
      <c r="F960" s="8"/>
      <c r="G960" s="7"/>
      <c r="H960" s="7"/>
    </row>
    <row r="961" spans="1:8">
      <c r="A961" s="14"/>
      <c r="B961" s="7"/>
      <c r="C961" s="7"/>
      <c r="D961" s="15" t="str">
        <f>IF($C961="","",IF(COUNTIF(PRODUTOS!$B$6:$B$205,$C961)=0,"SKU NÃO CADASTRADO",INDEX(PRODUTOS!$A$6:$A$205,MATCH($C961,PRODUTOS!$B$6:$B$205,0))))</f>
        <v/>
      </c>
      <c r="E961" s="7"/>
      <c r="F961" s="8"/>
      <c r="G961" s="7"/>
      <c r="H961" s="7"/>
    </row>
    <row r="962" spans="1:8">
      <c r="A962" s="14"/>
      <c r="B962" s="7"/>
      <c r="C962" s="7"/>
      <c r="D962" s="15" t="str">
        <f>IF($C962="","",IF(COUNTIF(PRODUTOS!$B$6:$B$205,$C962)=0,"SKU NÃO CADASTRADO",INDEX(PRODUTOS!$A$6:$A$205,MATCH($C962,PRODUTOS!$B$6:$B$205,0))))</f>
        <v/>
      </c>
      <c r="E962" s="7"/>
      <c r="F962" s="8"/>
      <c r="G962" s="7"/>
      <c r="H962" s="7"/>
    </row>
    <row r="963" spans="1:8">
      <c r="A963" s="14"/>
      <c r="B963" s="7"/>
      <c r="C963" s="7"/>
      <c r="D963" s="15" t="str">
        <f>IF($C963="","",IF(COUNTIF(PRODUTOS!$B$6:$B$205,$C963)=0,"SKU NÃO CADASTRADO",INDEX(PRODUTOS!$A$6:$A$205,MATCH($C963,PRODUTOS!$B$6:$B$205,0))))</f>
        <v/>
      </c>
      <c r="E963" s="7"/>
      <c r="F963" s="8"/>
      <c r="G963" s="7"/>
      <c r="H963" s="7"/>
    </row>
    <row r="964" spans="1:8">
      <c r="A964" s="14"/>
      <c r="B964" s="7"/>
      <c r="C964" s="7"/>
      <c r="D964" s="15" t="str">
        <f>IF($C964="","",IF(COUNTIF(PRODUTOS!$B$6:$B$205,$C964)=0,"SKU NÃO CADASTRADO",INDEX(PRODUTOS!$A$6:$A$205,MATCH($C964,PRODUTOS!$B$6:$B$205,0))))</f>
        <v/>
      </c>
      <c r="E964" s="7"/>
      <c r="F964" s="8"/>
      <c r="G964" s="7"/>
      <c r="H964" s="7"/>
    </row>
    <row r="965" spans="1:8">
      <c r="A965" s="14"/>
      <c r="B965" s="7"/>
      <c r="C965" s="7"/>
      <c r="D965" s="15" t="str">
        <f>IF($C965="","",IF(COUNTIF(PRODUTOS!$B$6:$B$205,$C965)=0,"SKU NÃO CADASTRADO",INDEX(PRODUTOS!$A$6:$A$205,MATCH($C965,PRODUTOS!$B$6:$B$205,0))))</f>
        <v/>
      </c>
      <c r="E965" s="7"/>
      <c r="F965" s="8"/>
      <c r="G965" s="7"/>
      <c r="H965" s="7"/>
    </row>
    <row r="966" spans="1:8">
      <c r="A966" s="14"/>
      <c r="B966" s="7"/>
      <c r="C966" s="7"/>
      <c r="D966" s="15" t="str">
        <f>IF($C966="","",IF(COUNTIF(PRODUTOS!$B$6:$B$205,$C966)=0,"SKU NÃO CADASTRADO",INDEX(PRODUTOS!$A$6:$A$205,MATCH($C966,PRODUTOS!$B$6:$B$205,0))))</f>
        <v/>
      </c>
      <c r="E966" s="7"/>
      <c r="F966" s="8"/>
      <c r="G966" s="7"/>
      <c r="H966" s="7"/>
    </row>
    <row r="967" spans="1:8">
      <c r="A967" s="14"/>
      <c r="B967" s="7"/>
      <c r="C967" s="7"/>
      <c r="D967" s="15" t="str">
        <f>IF($C967="","",IF(COUNTIF(PRODUTOS!$B$6:$B$205,$C967)=0,"SKU NÃO CADASTRADO",INDEX(PRODUTOS!$A$6:$A$205,MATCH($C967,PRODUTOS!$B$6:$B$205,0))))</f>
        <v/>
      </c>
      <c r="E967" s="7"/>
      <c r="F967" s="8"/>
      <c r="G967" s="7"/>
      <c r="H967" s="7"/>
    </row>
    <row r="968" spans="1:8">
      <c r="A968" s="14"/>
      <c r="B968" s="7"/>
      <c r="C968" s="7"/>
      <c r="D968" s="15" t="str">
        <f>IF($C968="","",IF(COUNTIF(PRODUTOS!$B$6:$B$205,$C968)=0,"SKU NÃO CADASTRADO",INDEX(PRODUTOS!$A$6:$A$205,MATCH($C968,PRODUTOS!$B$6:$B$205,0))))</f>
        <v/>
      </c>
      <c r="E968" s="7"/>
      <c r="F968" s="8"/>
      <c r="G968" s="7"/>
      <c r="H968" s="7"/>
    </row>
    <row r="969" spans="1:8">
      <c r="A969" s="14"/>
      <c r="B969" s="7"/>
      <c r="C969" s="7"/>
      <c r="D969" s="15" t="str">
        <f>IF($C969="","",IF(COUNTIF(PRODUTOS!$B$6:$B$205,$C969)=0,"SKU NÃO CADASTRADO",INDEX(PRODUTOS!$A$6:$A$205,MATCH($C969,PRODUTOS!$B$6:$B$205,0))))</f>
        <v/>
      </c>
      <c r="E969" s="7"/>
      <c r="F969" s="8"/>
      <c r="G969" s="7"/>
      <c r="H969" s="7"/>
    </row>
    <row r="970" spans="1:8">
      <c r="A970" s="14"/>
      <c r="B970" s="7"/>
      <c r="C970" s="7"/>
      <c r="D970" s="15" t="str">
        <f>IF($C970="","",IF(COUNTIF(PRODUTOS!$B$6:$B$205,$C970)=0,"SKU NÃO CADASTRADO",INDEX(PRODUTOS!$A$6:$A$205,MATCH($C970,PRODUTOS!$B$6:$B$205,0))))</f>
        <v/>
      </c>
      <c r="E970" s="7"/>
      <c r="F970" s="8"/>
      <c r="G970" s="7"/>
      <c r="H970" s="7"/>
    </row>
    <row r="971" spans="1:8">
      <c r="A971" s="14"/>
      <c r="B971" s="7"/>
      <c r="C971" s="7"/>
      <c r="D971" s="15" t="str">
        <f>IF($C971="","",IF(COUNTIF(PRODUTOS!$B$6:$B$205,$C971)=0,"SKU NÃO CADASTRADO",INDEX(PRODUTOS!$A$6:$A$205,MATCH($C971,PRODUTOS!$B$6:$B$205,0))))</f>
        <v/>
      </c>
      <c r="E971" s="7"/>
      <c r="F971" s="8"/>
      <c r="G971" s="7"/>
      <c r="H971" s="7"/>
    </row>
    <row r="972" spans="1:8">
      <c r="A972" s="14"/>
      <c r="B972" s="7"/>
      <c r="C972" s="7"/>
      <c r="D972" s="15" t="str">
        <f>IF($C972="","",IF(COUNTIF(PRODUTOS!$B$6:$B$205,$C972)=0,"SKU NÃO CADASTRADO",INDEX(PRODUTOS!$A$6:$A$205,MATCH($C972,PRODUTOS!$B$6:$B$205,0))))</f>
        <v/>
      </c>
      <c r="E972" s="7"/>
      <c r="F972" s="8"/>
      <c r="G972" s="7"/>
      <c r="H972" s="7"/>
    </row>
    <row r="973" spans="1:8">
      <c r="A973" s="14"/>
      <c r="B973" s="7"/>
      <c r="C973" s="7"/>
      <c r="D973" s="15" t="str">
        <f>IF($C973="","",IF(COUNTIF(PRODUTOS!$B$6:$B$205,$C973)=0,"SKU NÃO CADASTRADO",INDEX(PRODUTOS!$A$6:$A$205,MATCH($C973,PRODUTOS!$B$6:$B$205,0))))</f>
        <v/>
      </c>
      <c r="E973" s="7"/>
      <c r="F973" s="8"/>
      <c r="G973" s="7"/>
      <c r="H973" s="7"/>
    </row>
    <row r="974" spans="1:8">
      <c r="A974" s="14"/>
      <c r="B974" s="7"/>
      <c r="C974" s="7"/>
      <c r="D974" s="15" t="str">
        <f>IF($C974="","",IF(COUNTIF(PRODUTOS!$B$6:$B$205,$C974)=0,"SKU NÃO CADASTRADO",INDEX(PRODUTOS!$A$6:$A$205,MATCH($C974,PRODUTOS!$B$6:$B$205,0))))</f>
        <v/>
      </c>
      <c r="E974" s="7"/>
      <c r="F974" s="8"/>
      <c r="G974" s="7"/>
      <c r="H974" s="7"/>
    </row>
    <row r="975" spans="1:8">
      <c r="A975" s="14"/>
      <c r="B975" s="7"/>
      <c r="C975" s="7"/>
      <c r="D975" s="15" t="str">
        <f>IF($C975="","",IF(COUNTIF(PRODUTOS!$B$6:$B$205,$C975)=0,"SKU NÃO CADASTRADO",INDEX(PRODUTOS!$A$6:$A$205,MATCH($C975,PRODUTOS!$B$6:$B$205,0))))</f>
        <v/>
      </c>
      <c r="E975" s="7"/>
      <c r="F975" s="8"/>
      <c r="G975" s="7"/>
      <c r="H975" s="7"/>
    </row>
    <row r="976" spans="1:8">
      <c r="A976" s="14"/>
      <c r="B976" s="7"/>
      <c r="C976" s="7"/>
      <c r="D976" s="15" t="str">
        <f>IF($C976="","",IF(COUNTIF(PRODUTOS!$B$6:$B$205,$C976)=0,"SKU NÃO CADASTRADO",INDEX(PRODUTOS!$A$6:$A$205,MATCH($C976,PRODUTOS!$B$6:$B$205,0))))</f>
        <v/>
      </c>
      <c r="E976" s="7"/>
      <c r="F976" s="8"/>
      <c r="G976" s="7"/>
      <c r="H976" s="7"/>
    </row>
    <row r="977" spans="1:8">
      <c r="A977" s="14"/>
      <c r="B977" s="7"/>
      <c r="C977" s="7"/>
      <c r="D977" s="15" t="str">
        <f>IF($C977="","",IF(COUNTIF(PRODUTOS!$B$6:$B$205,$C977)=0,"SKU NÃO CADASTRADO",INDEX(PRODUTOS!$A$6:$A$205,MATCH($C977,PRODUTOS!$B$6:$B$205,0))))</f>
        <v/>
      </c>
      <c r="E977" s="7"/>
      <c r="F977" s="8"/>
      <c r="G977" s="7"/>
      <c r="H977" s="7"/>
    </row>
    <row r="978" spans="1:8">
      <c r="A978" s="14"/>
      <c r="B978" s="7"/>
      <c r="C978" s="7"/>
      <c r="D978" s="15" t="str">
        <f>IF($C978="","",IF(COUNTIF(PRODUTOS!$B$6:$B$205,$C978)=0,"SKU NÃO CADASTRADO",INDEX(PRODUTOS!$A$6:$A$205,MATCH($C978,PRODUTOS!$B$6:$B$205,0))))</f>
        <v/>
      </c>
      <c r="E978" s="7"/>
      <c r="F978" s="8"/>
      <c r="G978" s="7"/>
      <c r="H978" s="7"/>
    </row>
    <row r="979" spans="1:8">
      <c r="A979" s="14"/>
      <c r="B979" s="7"/>
      <c r="C979" s="7"/>
      <c r="D979" s="15" t="str">
        <f>IF($C979="","",IF(COUNTIF(PRODUTOS!$B$6:$B$205,$C979)=0,"SKU NÃO CADASTRADO",INDEX(PRODUTOS!$A$6:$A$205,MATCH($C979,PRODUTOS!$B$6:$B$205,0))))</f>
        <v/>
      </c>
      <c r="E979" s="7"/>
      <c r="F979" s="8"/>
      <c r="G979" s="7"/>
      <c r="H979" s="7"/>
    </row>
    <row r="980" spans="1:8">
      <c r="A980" s="14"/>
      <c r="B980" s="7"/>
      <c r="C980" s="7"/>
      <c r="D980" s="15" t="str">
        <f>IF($C980="","",IF(COUNTIF(PRODUTOS!$B$6:$B$205,$C980)=0,"SKU NÃO CADASTRADO",INDEX(PRODUTOS!$A$6:$A$205,MATCH($C980,PRODUTOS!$B$6:$B$205,0))))</f>
        <v/>
      </c>
      <c r="E980" s="7"/>
      <c r="F980" s="8"/>
      <c r="G980" s="7"/>
      <c r="H980" s="7"/>
    </row>
    <row r="981" spans="1:8">
      <c r="A981" s="14"/>
      <c r="B981" s="7"/>
      <c r="C981" s="7"/>
      <c r="D981" s="15" t="str">
        <f>IF($C981="","",IF(COUNTIF(PRODUTOS!$B$6:$B$205,$C981)=0,"SKU NÃO CADASTRADO",INDEX(PRODUTOS!$A$6:$A$205,MATCH($C981,PRODUTOS!$B$6:$B$205,0))))</f>
        <v/>
      </c>
      <c r="E981" s="7"/>
      <c r="F981" s="8"/>
      <c r="G981" s="7"/>
      <c r="H981" s="7"/>
    </row>
    <row r="982" spans="1:8">
      <c r="A982" s="14"/>
      <c r="B982" s="7"/>
      <c r="C982" s="7"/>
      <c r="D982" s="15" t="str">
        <f>IF($C982="","",IF(COUNTIF(PRODUTOS!$B$6:$B$205,$C982)=0,"SKU NÃO CADASTRADO",INDEX(PRODUTOS!$A$6:$A$205,MATCH($C982,PRODUTOS!$B$6:$B$205,0))))</f>
        <v/>
      </c>
      <c r="E982" s="7"/>
      <c r="F982" s="8"/>
      <c r="G982" s="7"/>
      <c r="H982" s="7"/>
    </row>
    <row r="983" spans="1:8">
      <c r="A983" s="14"/>
      <c r="B983" s="7"/>
      <c r="C983" s="7"/>
      <c r="D983" s="15" t="str">
        <f>IF($C983="","",IF(COUNTIF(PRODUTOS!$B$6:$B$205,$C983)=0,"SKU NÃO CADASTRADO",INDEX(PRODUTOS!$A$6:$A$205,MATCH($C983,PRODUTOS!$B$6:$B$205,0))))</f>
        <v/>
      </c>
      <c r="E983" s="7"/>
      <c r="F983" s="8"/>
      <c r="G983" s="7"/>
      <c r="H983" s="7"/>
    </row>
    <row r="984" spans="1:8">
      <c r="A984" s="14"/>
      <c r="B984" s="7"/>
      <c r="C984" s="7"/>
      <c r="D984" s="15" t="str">
        <f>IF($C984="","",IF(COUNTIF(PRODUTOS!$B$6:$B$205,$C984)=0,"SKU NÃO CADASTRADO",INDEX(PRODUTOS!$A$6:$A$205,MATCH($C984,PRODUTOS!$B$6:$B$205,0))))</f>
        <v/>
      </c>
      <c r="E984" s="7"/>
      <c r="F984" s="8"/>
      <c r="G984" s="7"/>
      <c r="H984" s="7"/>
    </row>
    <row r="985" spans="1:8">
      <c r="A985" s="14"/>
      <c r="B985" s="7"/>
      <c r="C985" s="7"/>
      <c r="D985" s="15" t="str">
        <f>IF($C985="","",IF(COUNTIF(PRODUTOS!$B$6:$B$205,$C985)=0,"SKU NÃO CADASTRADO",INDEX(PRODUTOS!$A$6:$A$205,MATCH($C985,PRODUTOS!$B$6:$B$205,0))))</f>
        <v/>
      </c>
      <c r="E985" s="7"/>
      <c r="F985" s="8"/>
      <c r="G985" s="7"/>
      <c r="H985" s="7"/>
    </row>
    <row r="986" spans="1:8">
      <c r="A986" s="14"/>
      <c r="B986" s="7"/>
      <c r="C986" s="7"/>
      <c r="D986" s="15" t="str">
        <f>IF($C986="","",IF(COUNTIF(PRODUTOS!$B$6:$B$205,$C986)=0,"SKU NÃO CADASTRADO",INDEX(PRODUTOS!$A$6:$A$205,MATCH($C986,PRODUTOS!$B$6:$B$205,0))))</f>
        <v/>
      </c>
      <c r="E986" s="7"/>
      <c r="F986" s="8"/>
      <c r="G986" s="7"/>
      <c r="H986" s="7"/>
    </row>
    <row r="987" spans="1:8">
      <c r="A987" s="14"/>
      <c r="B987" s="7"/>
      <c r="C987" s="7"/>
      <c r="D987" s="15" t="str">
        <f>IF($C987="","",IF(COUNTIF(PRODUTOS!$B$6:$B$205,$C987)=0,"SKU NÃO CADASTRADO",INDEX(PRODUTOS!$A$6:$A$205,MATCH($C987,PRODUTOS!$B$6:$B$205,0))))</f>
        <v/>
      </c>
      <c r="E987" s="7"/>
      <c r="F987" s="8"/>
      <c r="G987" s="7"/>
      <c r="H987" s="7"/>
    </row>
    <row r="988" spans="1:8">
      <c r="A988" s="14"/>
      <c r="B988" s="7"/>
      <c r="C988" s="7"/>
      <c r="D988" s="15" t="str">
        <f>IF($C988="","",IF(COUNTIF(PRODUTOS!$B$6:$B$205,$C988)=0,"SKU NÃO CADASTRADO",INDEX(PRODUTOS!$A$6:$A$205,MATCH($C988,PRODUTOS!$B$6:$B$205,0))))</f>
        <v/>
      </c>
      <c r="E988" s="7"/>
      <c r="F988" s="8"/>
      <c r="G988" s="7"/>
      <c r="H988" s="7"/>
    </row>
    <row r="989" spans="1:8">
      <c r="A989" s="14"/>
      <c r="B989" s="7"/>
      <c r="C989" s="7"/>
      <c r="D989" s="15" t="str">
        <f>IF($C989="","",IF(COUNTIF(PRODUTOS!$B$6:$B$205,$C989)=0,"SKU NÃO CADASTRADO",INDEX(PRODUTOS!$A$6:$A$205,MATCH($C989,PRODUTOS!$B$6:$B$205,0))))</f>
        <v/>
      </c>
      <c r="E989" s="7"/>
      <c r="F989" s="8"/>
      <c r="G989" s="7"/>
      <c r="H989" s="7"/>
    </row>
    <row r="990" spans="1:8">
      <c r="A990" s="14"/>
      <c r="B990" s="7"/>
      <c r="C990" s="7"/>
      <c r="D990" s="15" t="str">
        <f>IF($C990="","",IF(COUNTIF(PRODUTOS!$B$6:$B$205,$C990)=0,"SKU NÃO CADASTRADO",INDEX(PRODUTOS!$A$6:$A$205,MATCH($C990,PRODUTOS!$B$6:$B$205,0))))</f>
        <v/>
      </c>
      <c r="E990" s="7"/>
      <c r="F990" s="8"/>
      <c r="G990" s="7"/>
      <c r="H990" s="7"/>
    </row>
    <row r="991" spans="1:8">
      <c r="A991" s="14"/>
      <c r="B991" s="7"/>
      <c r="C991" s="7"/>
      <c r="D991" s="15" t="str">
        <f>IF($C991="","",IF(COUNTIF(PRODUTOS!$B$6:$B$205,$C991)=0,"SKU NÃO CADASTRADO",INDEX(PRODUTOS!$A$6:$A$205,MATCH($C991,PRODUTOS!$B$6:$B$205,0))))</f>
        <v/>
      </c>
      <c r="E991" s="7"/>
      <c r="F991" s="8"/>
      <c r="G991" s="7"/>
      <c r="H991" s="7"/>
    </row>
    <row r="992" spans="1:8">
      <c r="A992" s="14"/>
      <c r="B992" s="7"/>
      <c r="C992" s="7"/>
      <c r="D992" s="15" t="str">
        <f>IF($C992="","",IF(COUNTIF(PRODUTOS!$B$6:$B$205,$C992)=0,"SKU NÃO CADASTRADO",INDEX(PRODUTOS!$A$6:$A$205,MATCH($C992,PRODUTOS!$B$6:$B$205,0))))</f>
        <v/>
      </c>
      <c r="E992" s="7"/>
      <c r="F992" s="8"/>
      <c r="G992" s="7"/>
      <c r="H992" s="7"/>
    </row>
    <row r="993" spans="1:8">
      <c r="A993" s="14"/>
      <c r="B993" s="7"/>
      <c r="C993" s="7"/>
      <c r="D993" s="15" t="str">
        <f>IF($C993="","",IF(COUNTIF(PRODUTOS!$B$6:$B$205,$C993)=0,"SKU NÃO CADASTRADO",INDEX(PRODUTOS!$A$6:$A$205,MATCH($C993,PRODUTOS!$B$6:$B$205,0))))</f>
        <v/>
      </c>
      <c r="E993" s="7"/>
      <c r="F993" s="8"/>
      <c r="G993" s="7"/>
      <c r="H993" s="7"/>
    </row>
    <row r="994" spans="1:8">
      <c r="A994" s="14"/>
      <c r="B994" s="7"/>
      <c r="C994" s="7"/>
      <c r="D994" s="15" t="str">
        <f>IF($C994="","",IF(COUNTIF(PRODUTOS!$B$6:$B$205,$C994)=0,"SKU NÃO CADASTRADO",INDEX(PRODUTOS!$A$6:$A$205,MATCH($C994,PRODUTOS!$B$6:$B$205,0))))</f>
        <v/>
      </c>
      <c r="E994" s="7"/>
      <c r="F994" s="8"/>
      <c r="G994" s="7"/>
      <c r="H994" s="7"/>
    </row>
    <row r="995" spans="1:8">
      <c r="A995" s="14"/>
      <c r="B995" s="7"/>
      <c r="C995" s="7"/>
      <c r="D995" s="15" t="str">
        <f>IF($C995="","",IF(COUNTIF(PRODUTOS!$B$6:$B$205,$C995)=0,"SKU NÃO CADASTRADO",INDEX(PRODUTOS!$A$6:$A$205,MATCH($C995,PRODUTOS!$B$6:$B$205,0))))</f>
        <v/>
      </c>
      <c r="E995" s="7"/>
      <c r="F995" s="8"/>
      <c r="G995" s="7"/>
      <c r="H995" s="7"/>
    </row>
    <row r="996" spans="1:8">
      <c r="A996" s="14"/>
      <c r="B996" s="7"/>
      <c r="C996" s="7"/>
      <c r="D996" s="15" t="str">
        <f>IF($C996="","",IF(COUNTIF(PRODUTOS!$B$6:$B$205,$C996)=0,"SKU NÃO CADASTRADO",INDEX(PRODUTOS!$A$6:$A$205,MATCH($C996,PRODUTOS!$B$6:$B$205,0))))</f>
        <v/>
      </c>
      <c r="E996" s="7"/>
      <c r="F996" s="8"/>
      <c r="G996" s="7"/>
      <c r="H996" s="7"/>
    </row>
    <row r="997" spans="1:8">
      <c r="A997" s="14"/>
      <c r="B997" s="7"/>
      <c r="C997" s="7"/>
      <c r="D997" s="15" t="str">
        <f>IF($C997="","",IF(COUNTIF(PRODUTOS!$B$6:$B$205,$C997)=0,"SKU NÃO CADASTRADO",INDEX(PRODUTOS!$A$6:$A$205,MATCH($C997,PRODUTOS!$B$6:$B$205,0))))</f>
        <v/>
      </c>
      <c r="E997" s="7"/>
      <c r="F997" s="8"/>
      <c r="G997" s="7"/>
      <c r="H997" s="7"/>
    </row>
    <row r="998" spans="1:8">
      <c r="A998" s="14"/>
      <c r="B998" s="7"/>
      <c r="C998" s="7"/>
      <c r="D998" s="15" t="str">
        <f>IF($C998="","",IF(COUNTIF(PRODUTOS!$B$6:$B$205,$C998)=0,"SKU NÃO CADASTRADO",INDEX(PRODUTOS!$A$6:$A$205,MATCH($C998,PRODUTOS!$B$6:$B$205,0))))</f>
        <v/>
      </c>
      <c r="E998" s="7"/>
      <c r="F998" s="8"/>
      <c r="G998" s="7"/>
      <c r="H998" s="7"/>
    </row>
    <row r="999" spans="1:8">
      <c r="A999" s="14"/>
      <c r="B999" s="7"/>
      <c r="C999" s="7"/>
      <c r="D999" s="15" t="str">
        <f>IF($C999="","",IF(COUNTIF(PRODUTOS!$B$6:$B$205,$C999)=0,"SKU NÃO CADASTRADO",INDEX(PRODUTOS!$A$6:$A$205,MATCH($C999,PRODUTOS!$B$6:$B$205,0))))</f>
        <v/>
      </c>
      <c r="E999" s="7"/>
      <c r="F999" s="8"/>
      <c r="G999" s="7"/>
      <c r="H999" s="7"/>
    </row>
    <row r="1000" spans="1:8">
      <c r="A1000" s="14"/>
      <c r="B1000" s="7"/>
      <c r="C1000" s="7"/>
      <c r="D1000" s="15" t="str">
        <f>IF($C1000="","",IF(COUNTIF(PRODUTOS!$B$6:$B$205,$C1000)=0,"SKU NÃO CADASTRADO",INDEX(PRODUTOS!$A$6:$A$205,MATCH($C1000,PRODUTOS!$B$6:$B$205,0))))</f>
        <v/>
      </c>
      <c r="E1000" s="7"/>
      <c r="F1000" s="8"/>
      <c r="G1000" s="7"/>
      <c r="H1000" s="7"/>
    </row>
    <row r="1001" spans="1:8">
      <c r="A1001" s="14"/>
      <c r="B1001" s="7"/>
      <c r="C1001" s="7"/>
      <c r="D1001" s="15" t="str">
        <f>IF($C1001="","",IF(COUNTIF(PRODUTOS!$B$6:$B$205,$C1001)=0,"SKU NÃO CADASTRADO",INDEX(PRODUTOS!$A$6:$A$205,MATCH($C1001,PRODUTOS!$B$6:$B$205,0))))</f>
        <v/>
      </c>
      <c r="E1001" s="7"/>
      <c r="F1001" s="8"/>
      <c r="G1001" s="7"/>
      <c r="H1001" s="7"/>
    </row>
    <row r="1002" spans="1:8">
      <c r="A1002" s="14"/>
      <c r="B1002" s="7"/>
      <c r="C1002" s="7"/>
      <c r="D1002" s="15" t="str">
        <f>IF($C1002="","",IF(COUNTIF(PRODUTOS!$B$6:$B$205,$C1002)=0,"SKU NÃO CADASTRADO",INDEX(PRODUTOS!$A$6:$A$205,MATCH($C1002,PRODUTOS!$B$6:$B$205,0))))</f>
        <v/>
      </c>
      <c r="E1002" s="7"/>
      <c r="F1002" s="8"/>
      <c r="G1002" s="7"/>
      <c r="H1002" s="7"/>
    </row>
    <row r="1003" spans="1:8">
      <c r="A1003" s="14"/>
      <c r="B1003" s="7"/>
      <c r="C1003" s="7"/>
      <c r="D1003" s="15" t="str">
        <f>IF($C1003="","",IF(COUNTIF(PRODUTOS!$B$6:$B$205,$C1003)=0,"SKU NÃO CADASTRADO",INDEX(PRODUTOS!$A$6:$A$205,MATCH($C1003,PRODUTOS!$B$6:$B$205,0))))</f>
        <v/>
      </c>
      <c r="E1003" s="7"/>
      <c r="F1003" s="8"/>
      <c r="G1003" s="7"/>
      <c r="H1003" s="7"/>
    </row>
    <row r="1004" spans="1:8">
      <c r="A1004" s="14"/>
      <c r="B1004" s="7"/>
      <c r="C1004" s="7"/>
      <c r="D1004" s="15" t="str">
        <f>IF($C1004="","",IF(COUNTIF(PRODUTOS!$B$6:$B$205,$C1004)=0,"SKU NÃO CADASTRADO",INDEX(PRODUTOS!$A$6:$A$205,MATCH($C1004,PRODUTOS!$B$6:$B$205,0))))</f>
        <v/>
      </c>
      <c r="E1004" s="7"/>
      <c r="F1004" s="8"/>
      <c r="G1004" s="7"/>
      <c r="H1004" s="7"/>
    </row>
    <row r="1005" spans="1:8">
      <c r="A1005" s="14"/>
      <c r="B1005" s="7"/>
      <c r="C1005" s="7"/>
      <c r="D1005" s="15" t="str">
        <f>IF($C1005="","",IF(COUNTIF(PRODUTOS!$B$6:$B$205,$C1005)=0,"SKU NÃO CADASTRADO",INDEX(PRODUTOS!$A$6:$A$205,MATCH($C1005,PRODUTOS!$B$6:$B$205,0))))</f>
        <v/>
      </c>
      <c r="E1005" s="7"/>
      <c r="F1005" s="8"/>
      <c r="G1005" s="7"/>
      <c r="H1005" s="7"/>
    </row>
  </sheetData>
  <mergeCells count="2">
    <mergeCell ref="A1:H1"/>
    <mergeCell ref="A2:H2"/>
  </mergeCells>
  <conditionalFormatting sqref="D6:D1005">
    <cfRule type="expression" dxfId="3" priority="1">
      <formula>D6="SKU NÃO CADASTRADO"</formula>
    </cfRule>
  </conditionalFormatting>
  <conditionalFormatting sqref="F6:F1005">
    <cfRule type="expression" dxfId="2" priority="2">
      <formula>AND($C6&lt;&gt;"",$F6&lt;=0)</formula>
    </cfRule>
  </conditionalFormatting>
  <dataValidations count="1">
    <dataValidation type="list" sqref="E6:E1005">
      <formula1>"Entrada,Saída"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/>
  </sheetViews>
  <sheetFormatPr defaultRowHeight="14.25"/>
  <cols>
    <col min="1" max="1" width="38" customWidth="1"/>
    <col min="2" max="2" width="14" customWidth="1"/>
    <col min="3" max="3" width="16" customWidth="1"/>
    <col min="4" max="6" width="8" customWidth="1"/>
  </cols>
  <sheetData>
    <row r="1" spans="1:6" ht="30" customHeight="1">
      <c r="A1" s="22" t="s">
        <v>138</v>
      </c>
      <c r="B1" s="22"/>
      <c r="C1" s="22"/>
      <c r="D1" s="22"/>
      <c r="E1" s="22"/>
      <c r="F1" s="22"/>
    </row>
    <row r="2" spans="1:6" ht="27.95" customHeight="1">
      <c r="A2" s="23" t="s">
        <v>139</v>
      </c>
      <c r="B2" s="23"/>
      <c r="C2" s="23"/>
      <c r="D2" s="23"/>
      <c r="E2" s="23"/>
      <c r="F2" s="23"/>
    </row>
    <row r="4" spans="1:6">
      <c r="A4" s="6" t="s">
        <v>140</v>
      </c>
      <c r="B4" s="6" t="s">
        <v>141</v>
      </c>
      <c r="C4" s="6" t="s">
        <v>142</v>
      </c>
    </row>
    <row r="5" spans="1:6">
      <c r="A5" t="s">
        <v>143</v>
      </c>
      <c r="B5">
        <f>COUNTIF(PRODUTOS!$N$6:$N$205,"DUPLICADO")</f>
        <v>0</v>
      </c>
      <c r="C5" t="str">
        <f>IF(B5=0,"OK","REVISAR")</f>
        <v>OK</v>
      </c>
    </row>
    <row r="6" spans="1:6">
      <c r="A6" t="s">
        <v>144</v>
      </c>
      <c r="B6">
        <f>COUNTIF(MOVIMENTACOES!$D$6:$D$1005,"SKU NÃO CADASTRADO")</f>
        <v>0</v>
      </c>
      <c r="C6" t="str">
        <f>IF(B6=0,"OK","REVISAR")</f>
        <v>OK</v>
      </c>
    </row>
    <row r="7" spans="1:6">
      <c r="A7" t="s">
        <v>145</v>
      </c>
      <c r="B7">
        <f>COUNTIFS(MOVIMENTACOES!$C$6:$C$1005,"&lt;&gt;",MOVIMENTACOES!$F$6:$F$1005,"&lt;=0")</f>
        <v>0</v>
      </c>
      <c r="C7" t="str">
        <f>IF(B7=0,"OK","REVISAR")</f>
        <v>OK</v>
      </c>
    </row>
    <row r="8" spans="1:6">
      <c r="A8" t="s">
        <v>146</v>
      </c>
      <c r="B8">
        <f>COUNTIFS(MOVIMENTACOES!$C$6:$C$1005,"&lt;&gt;",MOVIMENTACOES!$E$6:$E$1005,"")</f>
        <v>0</v>
      </c>
      <c r="C8" t="str">
        <f>IF(B8=0,"OK","REVISAR")</f>
        <v>OK</v>
      </c>
    </row>
    <row r="9" spans="1:6">
      <c r="A9" t="s">
        <v>147</v>
      </c>
      <c r="B9">
        <f>COUNTIF(PRODUTOS!$M$6:$M$205,"SALDO NEGATIVO")</f>
        <v>0</v>
      </c>
      <c r="C9" t="str">
        <f>IF(B9=0,"OK","REVISAR")</f>
        <v>OK</v>
      </c>
    </row>
    <row r="11" spans="1:6" ht="15">
      <c r="A11" s="19" t="s">
        <v>148</v>
      </c>
      <c r="B11" s="19">
        <f>SUM(B5:B9)</f>
        <v>0</v>
      </c>
      <c r="C11" s="19" t="str">
        <f>IF(B11=0,"APROVADO","REVISAR")</f>
        <v>APROVADO</v>
      </c>
    </row>
  </sheetData>
  <mergeCells count="2">
    <mergeCell ref="A1:F1"/>
    <mergeCell ref="A2:F2"/>
  </mergeCells>
  <conditionalFormatting sqref="C5:C11">
    <cfRule type="expression" dxfId="1" priority="1">
      <formula>C5="REVISAR"</formula>
    </cfRule>
    <cfRule type="expression" dxfId="0" priority="2">
      <formula>OR(C5="OK",C5="APROVADO")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DASHBOARD</vt:lpstr>
      <vt:lpstr>LEIA-ME</vt:lpstr>
      <vt:lpstr>PRODUTOS</vt:lpstr>
      <vt:lpstr>MOVIMENTACOES</vt:lpstr>
      <vt:lpstr>AUDITORIA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José Jeferson</cp:lastModifiedBy>
  <dcterms:modified xsi:type="dcterms:W3CDTF">2026-08-11T21:28:39Z</dcterms:modified>
</cp:coreProperties>
</file>